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1280" windowHeight="9750" firstSheet="1" activeTab="1"/>
  </bookViews>
  <sheets>
    <sheet name="Page d'accueil" sheetId="3" r:id="rId1"/>
    <sheet name="1" sheetId="12" r:id="rId2"/>
    <sheet name="2" sheetId="1" r:id="rId3"/>
    <sheet name="3" sheetId="13" r:id="rId4"/>
    <sheet name="4" sheetId="14" r:id="rId5"/>
    <sheet name="5" sheetId="15" r:id="rId6"/>
    <sheet name="6" sheetId="18" r:id="rId7"/>
    <sheet name="7" sheetId="16" r:id="rId8"/>
    <sheet name="8" sheetId="19" r:id="rId9"/>
    <sheet name="9" sheetId="22" r:id="rId10"/>
    <sheet name="Leviers" sheetId="20" r:id="rId11"/>
    <sheet name="Graphique" sheetId="21" r:id="rId12"/>
    <sheet name="Menu déroulant" sheetId="24" state="hidden" r:id="rId13"/>
  </sheets>
  <definedNames>
    <definedName name="_xlnm._FilterDatabase" localSheetId="1" hidden="1">'1'!$A$5:$P$27</definedName>
    <definedName name="_xlnm._FilterDatabase" localSheetId="11" hidden="1">Graphique!$A$2:$E$2</definedName>
    <definedName name="COTATION">'Menu déroulant'!$B$5:$B$10</definedName>
    <definedName name="_xlnm.Print_Titles" localSheetId="1">'1'!$1:$3</definedName>
    <definedName name="_xlnm.Print_Titles" localSheetId="2">'2'!$1:$4</definedName>
    <definedName name="_xlnm.Print_Titles" localSheetId="3">'3'!$1:$4</definedName>
    <definedName name="_xlnm.Print_Titles" localSheetId="4">'4'!$1:$4</definedName>
    <definedName name="_xlnm.Print_Titles" localSheetId="5">'5'!$1:$4</definedName>
    <definedName name="_xlnm.Print_Titles" localSheetId="6">'6'!$1:$4</definedName>
    <definedName name="_xlnm.Print_Titles" localSheetId="7">'7'!$1:$4</definedName>
    <definedName name="_xlnm.Print_Titles" localSheetId="8">'8'!$1:$4</definedName>
    <definedName name="_xlnm.Print_Titles" localSheetId="9">'9'!$1:$4</definedName>
    <definedName name="_xlnm.Print_Area" localSheetId="1">'1'!$A$1:$Q$31</definedName>
    <definedName name="_xlnm.Print_Area" localSheetId="2">'2'!$A$1:$Q$26</definedName>
    <definedName name="_xlnm.Print_Area" localSheetId="3">'3'!$A$1:$Q$28</definedName>
    <definedName name="_xlnm.Print_Area" localSheetId="4">'4'!$A$1:$Q$51</definedName>
    <definedName name="_xlnm.Print_Area" localSheetId="5">'5'!$A$1:$Q$15</definedName>
    <definedName name="_xlnm.Print_Area" localSheetId="6">'6'!$A$1:$Q$20</definedName>
    <definedName name="_xlnm.Print_Area" localSheetId="7">'7'!$A$1:$Q$18</definedName>
    <definedName name="_xlnm.Print_Area" localSheetId="8">'8'!$A$1:$Q$17</definedName>
    <definedName name="_xlnm.Print_Area" localSheetId="9">'9'!$A$1:$Q$20</definedName>
    <definedName name="_xlnm.Print_Area" localSheetId="11">Graphique!$A$1:$H$47</definedName>
    <definedName name="_xlnm.Print_Area" localSheetId="0">'Page d''accueil'!$A$1:$E$16</definedName>
  </definedNames>
  <calcPr calcId="145621"/>
</workbook>
</file>

<file path=xl/calcChain.xml><?xml version="1.0" encoding="utf-8"?>
<calcChain xmlns="http://schemas.openxmlformats.org/spreadsheetml/2006/main">
  <c r="O4" i="22" l="1"/>
  <c r="G3" i="21" s="1"/>
  <c r="O4" i="16"/>
  <c r="G5" i="21" s="1"/>
  <c r="O4" i="15"/>
  <c r="O4" i="1"/>
  <c r="G10" i="21" s="1"/>
  <c r="N4" i="22"/>
  <c r="F3" i="21" s="1"/>
  <c r="M4" i="22"/>
  <c r="E3" i="21" s="1"/>
  <c r="L4" i="22"/>
  <c r="D3" i="21" s="1"/>
  <c r="K4" i="22"/>
  <c r="C3" i="21" s="1"/>
  <c r="J4" i="22"/>
  <c r="B3" i="21" s="1"/>
  <c r="O4" i="19"/>
  <c r="G4" i="21" s="1"/>
  <c r="N4" i="19"/>
  <c r="F4" i="21" s="1"/>
  <c r="M4" i="19"/>
  <c r="E4" i="21" s="1"/>
  <c r="L4" i="19"/>
  <c r="D4" i="21" s="1"/>
  <c r="K4" i="19"/>
  <c r="C4" i="21" s="1"/>
  <c r="J4" i="19"/>
  <c r="B4" i="21" s="1"/>
  <c r="N4" i="16"/>
  <c r="M4" i="16"/>
  <c r="E5" i="21" s="1"/>
  <c r="L4" i="16"/>
  <c r="D5" i="21"/>
  <c r="K4" i="16"/>
  <c r="C5" i="21" s="1"/>
  <c r="J4" i="16"/>
  <c r="B5" i="21"/>
  <c r="O4" i="18"/>
  <c r="G6" i="21" s="1"/>
  <c r="N4" i="18"/>
  <c r="F6" i="21" s="1"/>
  <c r="M4" i="18"/>
  <c r="E6" i="21" s="1"/>
  <c r="L4" i="18"/>
  <c r="D6" i="21" s="1"/>
  <c r="K4" i="18"/>
  <c r="C6" i="21" s="1"/>
  <c r="J4" i="18"/>
  <c r="B6" i="21" s="1"/>
  <c r="N4" i="15"/>
  <c r="M4" i="15"/>
  <c r="L4" i="15"/>
  <c r="K4" i="15"/>
  <c r="J4" i="15"/>
  <c r="N4" i="1"/>
  <c r="F10" i="21" s="1"/>
  <c r="M4" i="1"/>
  <c r="E10" i="21" s="1"/>
  <c r="L4" i="1"/>
  <c r="D10" i="21" s="1"/>
  <c r="K4" i="1"/>
  <c r="C10" i="21" s="1"/>
  <c r="J4" i="1"/>
  <c r="B10" i="21" s="1"/>
  <c r="J4" i="14"/>
  <c r="B8" i="21" s="1"/>
  <c r="K4" i="14"/>
  <c r="C8" i="21" s="1"/>
  <c r="L4" i="14"/>
  <c r="D7" i="21" s="1"/>
  <c r="M4" i="14"/>
  <c r="E8" i="21" s="1"/>
  <c r="N4" i="14"/>
  <c r="F7" i="21" s="1"/>
  <c r="O4" i="14"/>
  <c r="G8" i="21" s="1"/>
  <c r="J4" i="13"/>
  <c r="O4" i="13"/>
  <c r="G9" i="21" s="1"/>
  <c r="N4" i="13"/>
  <c r="F9" i="21"/>
  <c r="L4" i="13"/>
  <c r="D9" i="21" s="1"/>
  <c r="K4" i="13"/>
  <c r="C9" i="21"/>
  <c r="M4" i="13"/>
  <c r="P4" i="13" s="1"/>
  <c r="O4" i="12"/>
  <c r="G11" i="21"/>
  <c r="N4" i="12"/>
  <c r="F11" i="21" s="1"/>
  <c r="M4" i="12"/>
  <c r="E11" i="21" s="1"/>
  <c r="L4" i="12"/>
  <c r="D11" i="21" s="1"/>
  <c r="K4" i="12"/>
  <c r="C11" i="21" s="1"/>
  <c r="J4" i="12"/>
  <c r="B11" i="21" s="1"/>
  <c r="P4" i="19"/>
  <c r="P4" i="14"/>
  <c r="L5" i="14"/>
  <c r="P4" i="1"/>
  <c r="L5" i="1" s="1"/>
  <c r="N5" i="1"/>
  <c r="K5" i="1"/>
  <c r="J5" i="1"/>
  <c r="P4" i="22"/>
  <c r="O5" i="22" s="1"/>
  <c r="P4" i="18"/>
  <c r="L5" i="18"/>
  <c r="K5" i="19"/>
  <c r="O5" i="19"/>
  <c r="J5" i="19"/>
  <c r="L5" i="19"/>
  <c r="P5" i="19" s="1"/>
  <c r="M5" i="19"/>
  <c r="N5" i="19"/>
  <c r="O5" i="14"/>
  <c r="N5" i="14"/>
  <c r="M5" i="14"/>
  <c r="K5" i="14"/>
  <c r="J5" i="14"/>
  <c r="N5" i="22"/>
  <c r="K5" i="18"/>
  <c r="J5" i="18"/>
  <c r="P5" i="18" s="1"/>
  <c r="M5" i="18"/>
  <c r="O5" i="18"/>
  <c r="N5" i="18"/>
  <c r="P5" i="14"/>
  <c r="F5" i="21"/>
  <c r="P4" i="16"/>
  <c r="M5" i="16"/>
  <c r="K5" i="16"/>
  <c r="L5" i="16"/>
  <c r="O5" i="16"/>
  <c r="J5" i="16"/>
  <c r="P5" i="16" s="1"/>
  <c r="N5" i="16"/>
  <c r="P4" i="15"/>
  <c r="L5" i="15"/>
  <c r="P5" i="15" s="1"/>
  <c r="K5" i="15"/>
  <c r="J5" i="15"/>
  <c r="N5" i="15"/>
  <c r="O5" i="15"/>
  <c r="M5" i="15"/>
  <c r="E9" i="21"/>
  <c r="B9" i="21"/>
  <c r="P4" i="12"/>
  <c r="M5" i="12" s="1"/>
  <c r="K5" i="13" l="1"/>
  <c r="L5" i="13"/>
  <c r="M5" i="13"/>
  <c r="N5" i="13"/>
  <c r="J5" i="13"/>
  <c r="O5" i="13"/>
  <c r="O5" i="12"/>
  <c r="N5" i="12"/>
  <c r="L5" i="22"/>
  <c r="O5" i="1"/>
  <c r="D8" i="21"/>
  <c r="F8" i="21"/>
  <c r="L5" i="12"/>
  <c r="M5" i="22"/>
  <c r="J5" i="22"/>
  <c r="M5" i="1"/>
  <c r="P5" i="1" s="1"/>
  <c r="C7" i="21"/>
  <c r="E7" i="21"/>
  <c r="G7" i="21"/>
  <c r="K5" i="12"/>
  <c r="J5" i="12"/>
  <c r="P5" i="12" s="1"/>
  <c r="K5" i="22"/>
  <c r="B7" i="21"/>
  <c r="P5" i="22" l="1"/>
  <c r="P5" i="13"/>
</calcChain>
</file>

<file path=xl/sharedStrings.xml><?xml version="1.0" encoding="utf-8"?>
<sst xmlns="http://schemas.openxmlformats.org/spreadsheetml/2006/main" count="520" uniqueCount="383">
  <si>
    <t>Rubrique</t>
  </si>
  <si>
    <t>Cotation</t>
  </si>
  <si>
    <t>Toute prescription de psychotropes suite à des comportements problèmes est exceptionnelle et temporaire, elle est accompagnée de la recherche d'éventuelles causes somatiques.</t>
  </si>
  <si>
    <t>L'environnement offre des moyens matériels (ex: repères visuels ou tactiles) permettant d'aider à prévoir les événements, enchaîner les séquences d'une tâche, anticiper les changements d'activités, comprendre les consignes.</t>
  </si>
  <si>
    <t>Caractéristiques générales</t>
  </si>
  <si>
    <t>Suivi des progrès et des résultats, et évaluation régulière</t>
  </si>
  <si>
    <t>Réévaluation du PPI</t>
  </si>
  <si>
    <t>Les environnements sont simplifiés et clairement identifiés pour aider la personne à reconnaître les informations pertinentes.</t>
  </si>
  <si>
    <t>Axes d'amélioration identifiés</t>
  </si>
  <si>
    <t>Nom de la structure:</t>
  </si>
  <si>
    <t>Type de structure (IME, SESSAD, FAM, foyer de vie,….):</t>
  </si>
  <si>
    <t>Adresse:</t>
  </si>
  <si>
    <t>Organisme gestionnaire:</t>
  </si>
  <si>
    <t>Dont personnes avec TED:</t>
  </si>
  <si>
    <t>Nombre de places autorisées:</t>
  </si>
  <si>
    <t>Dont places spécifiquement autorisées pour personnes avec TED:</t>
  </si>
  <si>
    <t>Nombre de personnes effectivement accueillies / accompagnées:</t>
  </si>
  <si>
    <t>Nombre places en internat:</t>
  </si>
  <si>
    <t>Domaine n°3: Projet personnalisé d'interventions (PPI)</t>
  </si>
  <si>
    <t>Le projet personnalisé aborde de manière spécifique, en tenant compte des particularités sensorielles</t>
  </si>
  <si>
    <t>Soutien et information de la fratrie</t>
  </si>
  <si>
    <t>Soutien des parents (et plus généralement de la famille)</t>
  </si>
  <si>
    <t>Domaine n°4: Interventions et apprentissages</t>
  </si>
  <si>
    <t>Domaine n°5: Environnement matériel</t>
  </si>
  <si>
    <r>
      <t xml:space="preserve">Articulation de ce domaine avec les thématiques et registres spécifiques de la section 3.chapitre II du cahier des charges de l'évaluation externe. 
</t>
    </r>
    <r>
      <rPr>
        <sz val="11"/>
        <color indexed="8"/>
        <rFont val="Cambria"/>
        <family val="1"/>
      </rPr>
      <t xml:space="preserve">Les éléments renseignés dans ce domaine permettront de :
</t>
    </r>
    <r>
      <rPr>
        <i/>
        <sz val="11"/>
        <color indexed="8"/>
        <rFont val="Cambria"/>
        <family val="1"/>
      </rPr>
      <t xml:space="preserve">"Porter une appréciation sur les activités et la qualité des prestations au regard des droits des usagers, et les conditions de réalisation du projet personnalisé" </t>
    </r>
    <r>
      <rPr>
        <sz val="11"/>
        <color indexed="8"/>
        <rFont val="Cambria"/>
        <family val="1"/>
      </rPr>
      <t xml:space="preserve">[3.1. 1°] 
et d'apporter des éléments sur :
</t>
    </r>
    <r>
      <rPr>
        <i/>
        <sz val="11"/>
        <color indexed="8"/>
        <rFont val="Cambria"/>
        <family val="1"/>
      </rPr>
      <t>"La capacité de l'établissement ou du service à évaluer avec les usagers leurs besoins et attentes dans le cadre du projet d'établissement ou de service, en prenant en compte les interactions avec l'environnement familial et social de la personne."</t>
    </r>
    <r>
      <rPr>
        <sz val="11"/>
        <color indexed="8"/>
        <rFont val="Cambria"/>
        <family val="1"/>
      </rPr>
      <t>[3.2. 1°]
"</t>
    </r>
    <r>
      <rPr>
        <i/>
        <sz val="11"/>
        <color indexed="8"/>
        <rFont val="Cambria"/>
        <family val="1"/>
      </rPr>
      <t>Les conditions dans lesquelles est élaboré le projet personnalisé et la capacité de celui-ci à prendre en compte les besoins et droits de l'usager."</t>
    </r>
    <r>
      <rPr>
        <sz val="11"/>
        <color indexed="8"/>
        <rFont val="Cambria"/>
        <family val="1"/>
      </rPr>
      <t xml:space="preserve">[3.2. 3°] 
</t>
    </r>
    <r>
      <rPr>
        <i/>
        <sz val="11"/>
        <color indexed="8"/>
        <rFont val="Cambria"/>
        <family val="1"/>
      </rPr>
      <t>"La réponse de l'établissement ou du service aux attentes exprimées par les usagers."</t>
    </r>
    <r>
      <rPr>
        <sz val="11"/>
        <color indexed="8"/>
        <rFont val="Cambria"/>
        <family val="1"/>
      </rPr>
      <t xml:space="preserve"> [3.2. 5°]
"</t>
    </r>
    <r>
      <rPr>
        <i/>
        <sz val="11"/>
        <color indexed="8"/>
        <rFont val="Cambria"/>
        <family val="1"/>
      </rPr>
      <t>La capacité de l'établissement ou du service à faciliter et valoriser l'expression et la participation des usagers."</t>
    </r>
    <r>
      <rPr>
        <sz val="11"/>
        <color indexed="8"/>
        <rFont val="Cambria"/>
        <family val="1"/>
      </rPr>
      <t>[3.2.6°]
"</t>
    </r>
    <r>
      <rPr>
        <i/>
        <sz val="11"/>
        <color indexed="8"/>
        <rFont val="Cambria"/>
        <family val="1"/>
      </rPr>
      <t xml:space="preserve">La prise en compte des recommandations de bonnes pratiques professionnelles dans les modalités de réponses apportées aux usagers." </t>
    </r>
    <r>
      <rPr>
        <sz val="11"/>
        <color indexed="8"/>
        <rFont val="Cambria"/>
        <family val="1"/>
      </rPr>
      <t>[3.2. 8°]</t>
    </r>
  </si>
  <si>
    <r>
      <t xml:space="preserve">Articulation de ce domaine avec les thématiques et registres spécifiques de la section 3.chapitre II du cahier des charges de l'évaluation externe. 
</t>
    </r>
    <r>
      <rPr>
        <sz val="11"/>
        <color indexed="8"/>
        <rFont val="Cambria"/>
        <family val="1"/>
      </rPr>
      <t xml:space="preserve">Les éléments renseignés dans ce domaine permettront de :
</t>
    </r>
    <r>
      <rPr>
        <i/>
        <sz val="11"/>
        <color indexed="8"/>
        <rFont val="Cambria"/>
        <family val="1"/>
      </rPr>
      <t xml:space="preserve">"Porter une appréciation sur les activités et la qualité des prestations au regard des droits des usagers, et les conditions de réalisation du projet personnalisé" </t>
    </r>
    <r>
      <rPr>
        <sz val="11"/>
        <color indexed="8"/>
        <rFont val="Cambria"/>
        <family val="1"/>
      </rPr>
      <t xml:space="preserve">[3.1. 1°] 
et d'apporter des éléments sur :
</t>
    </r>
    <r>
      <rPr>
        <i/>
        <sz val="11"/>
        <color indexed="8"/>
        <rFont val="Cambria"/>
        <family val="1"/>
      </rPr>
      <t>"La capacité de l'établissement ou du service à évaluer avec les usagers leurs besoins et attentes dans le cadre du projet d'établissement ou de service, en prenant en compte les interactions avec l'environnement familial et social de la personne."</t>
    </r>
    <r>
      <rPr>
        <sz val="11"/>
        <color indexed="8"/>
        <rFont val="Cambria"/>
        <family val="1"/>
      </rPr>
      <t>[3.2. 1°]
"</t>
    </r>
    <r>
      <rPr>
        <i/>
        <sz val="11"/>
        <color indexed="8"/>
        <rFont val="Cambria"/>
        <family val="1"/>
      </rPr>
      <t>Les conditions dans lesquelles est élaboré le projet personnalisé et la capacité de celui-ci à prendre en compte les besoins et droits de l'usager."</t>
    </r>
    <r>
      <rPr>
        <sz val="11"/>
        <color indexed="8"/>
        <rFont val="Cambria"/>
        <family val="1"/>
      </rPr>
      <t>[3.2. 3°] 
"</t>
    </r>
    <r>
      <rPr>
        <i/>
        <sz val="11"/>
        <color indexed="8"/>
        <rFont val="Cambria"/>
        <family val="1"/>
      </rPr>
      <t>La capacité de l'établissement ou du service à faciliter et valoriser l'expression et la participation des usagers."</t>
    </r>
    <r>
      <rPr>
        <sz val="11"/>
        <color indexed="8"/>
        <rFont val="Cambria"/>
        <family val="1"/>
      </rPr>
      <t>[3.2.6°]
"</t>
    </r>
    <r>
      <rPr>
        <i/>
        <sz val="11"/>
        <color indexed="8"/>
        <rFont val="Cambria"/>
        <family val="1"/>
      </rPr>
      <t>La capacité de l'établissement ou du service à observer les changements et adapter son organisation."</t>
    </r>
    <r>
      <rPr>
        <sz val="11"/>
        <color indexed="8"/>
        <rFont val="Cambria"/>
        <family val="1"/>
      </rPr>
      <t xml:space="preserve"> [3.2.7°]
"</t>
    </r>
    <r>
      <rPr>
        <i/>
        <sz val="11"/>
        <color indexed="8"/>
        <rFont val="Cambria"/>
        <family val="1"/>
      </rPr>
      <t xml:space="preserve">La prise en compte des recommandations de bonnes pratiques professionnelles dans les modalités de réponses apportées aux usagers." </t>
    </r>
    <r>
      <rPr>
        <sz val="11"/>
        <color indexed="8"/>
        <rFont val="Cambria"/>
        <family val="1"/>
      </rPr>
      <t>[3.2. 8°]
"</t>
    </r>
    <r>
      <rPr>
        <i/>
        <sz val="11"/>
        <color indexed="8"/>
        <rFont val="Cambria"/>
        <family val="1"/>
      </rPr>
      <t>La capacité de l'établissement ou du service pour assurer la cohérence et la continuité des actions et interventions</t>
    </r>
    <r>
      <rPr>
        <sz val="11"/>
        <color indexed="8"/>
        <rFont val="Cambria"/>
        <family val="1"/>
      </rPr>
      <t>." [3.2. 10°]</t>
    </r>
  </si>
  <si>
    <r>
      <t xml:space="preserve">Articulation de ce domaine avec les thématiques et registres spécifiques de la section 3.chapitre II du cahier des charges de l'évaluation externe. 
</t>
    </r>
    <r>
      <rPr>
        <sz val="11"/>
        <color indexed="8"/>
        <rFont val="Cambria"/>
        <family val="1"/>
      </rPr>
      <t xml:space="preserve">Les éléments renseignés dans ce domaine permettront de :
</t>
    </r>
    <r>
      <rPr>
        <i/>
        <sz val="11"/>
        <color indexed="8"/>
        <rFont val="Cambria"/>
        <family val="1"/>
      </rPr>
      <t xml:space="preserve">"Porter une appréciation sur les activités et la qualité des prestations au regard des droits des usagers, et les conditions de réalisation du projet personnalisé" </t>
    </r>
    <r>
      <rPr>
        <sz val="11"/>
        <color indexed="8"/>
        <rFont val="Cambria"/>
        <family val="1"/>
      </rPr>
      <t>[3.1. 1°] 
et d'apporter des éléments sur :
"</t>
    </r>
    <r>
      <rPr>
        <i/>
        <sz val="11"/>
        <color indexed="8"/>
        <rFont val="Cambria"/>
        <family val="1"/>
      </rPr>
      <t>Les conditions dans lesquelles est élaboré le projet personnalisé et la capacité de celui-ci à prendre en compte les besoins et droits de l'usager."</t>
    </r>
    <r>
      <rPr>
        <sz val="11"/>
        <color indexed="8"/>
        <rFont val="Cambria"/>
        <family val="1"/>
      </rPr>
      <t>[3.2. 3°] 
"</t>
    </r>
    <r>
      <rPr>
        <i/>
        <sz val="11"/>
        <color indexed="8"/>
        <rFont val="Cambria"/>
        <family val="1"/>
      </rPr>
      <t>La capacité de l'établissement ou du service à faciliter et valoriser l'expression et la participation des usagers."</t>
    </r>
    <r>
      <rPr>
        <sz val="11"/>
        <color indexed="8"/>
        <rFont val="Cambria"/>
        <family val="1"/>
      </rPr>
      <t>[3.2.6°]
"</t>
    </r>
    <r>
      <rPr>
        <i/>
        <sz val="11"/>
        <color indexed="8"/>
        <rFont val="Cambria"/>
        <family val="1"/>
      </rPr>
      <t xml:space="preserve">La prise en compte des recommandations de bonnes pratiques professionnelles dans les modalités de réponses apportées aux usagers." </t>
    </r>
    <r>
      <rPr>
        <sz val="11"/>
        <color indexed="8"/>
        <rFont val="Cambria"/>
        <family val="1"/>
      </rPr>
      <t>[3.2. 8°]
"</t>
    </r>
    <r>
      <rPr>
        <i/>
        <sz val="11"/>
        <color indexed="8"/>
        <rFont val="Cambria"/>
        <family val="1"/>
      </rPr>
      <t>La capacité de l'établissement ou du service pour assurer la cohérence et la continuité des actions et interventions</t>
    </r>
    <r>
      <rPr>
        <sz val="11"/>
        <color indexed="8"/>
        <rFont val="Cambria"/>
        <family val="1"/>
      </rPr>
      <t>." [3.2. 10°]
"</t>
    </r>
    <r>
      <rPr>
        <i/>
        <sz val="11"/>
        <color indexed="8"/>
        <rFont val="Cambria"/>
        <family val="1"/>
      </rPr>
      <t>Le rôle de l'établissement ou du service au regard des missions confiées par les autorités publiques à partir notamment de la confrontation des différents points de vue, mais aussi des réalisations : perception de l'établissement ou du service et de ses missions par les partenairex, les usgaers ; formalisation des collaborations et des coopérations interinstitutionnelles ou interprofessionnelles autour et avec l'usager."</t>
    </r>
    <r>
      <rPr>
        <sz val="11"/>
        <color indexed="8"/>
        <rFont val="Cambria"/>
        <family val="1"/>
      </rPr>
      <t>[3.2.14°a et b]</t>
    </r>
  </si>
  <si>
    <r>
      <t xml:space="preserve">Articulation de ce domaine avec les thématiques et registres spécifiques de la section 3.chapitre II du cahier des charges de l'évaluation externe. 
</t>
    </r>
    <r>
      <rPr>
        <sz val="11"/>
        <color indexed="8"/>
        <rFont val="Cambria"/>
        <family val="1"/>
      </rPr>
      <t xml:space="preserve">Les éléments renseignés dans ce domaine permettront de :
</t>
    </r>
    <r>
      <rPr>
        <i/>
        <sz val="11"/>
        <color indexed="8"/>
        <rFont val="Cambria"/>
        <family val="1"/>
      </rPr>
      <t xml:space="preserve">"Porter une appréciation sur les activités et la qualité des prestations au regard des droits des usagers, et les conditions de réalisation du projet personnalisé" </t>
    </r>
    <r>
      <rPr>
        <sz val="11"/>
        <color indexed="8"/>
        <rFont val="Cambria"/>
        <family val="1"/>
      </rPr>
      <t>[3.1. 1°] 
"</t>
    </r>
    <r>
      <rPr>
        <i/>
        <sz val="11"/>
        <color indexed="8"/>
        <rFont val="Cambria"/>
        <family val="1"/>
      </rPr>
      <t>Donner des éléments d'appréciation sur les activités et la qualité des prestations au regard de l'ouverture de l'établissement ou du service sur son environnement, et des interactions."</t>
    </r>
    <r>
      <rPr>
        <sz val="11"/>
        <color indexed="8"/>
        <rFont val="Cambria"/>
        <family val="1"/>
      </rPr>
      <t xml:space="preserve"> [3.1. 2°]
et d'apporter des éléments sur :
"</t>
    </r>
    <r>
      <rPr>
        <i/>
        <sz val="11"/>
        <color indexed="8"/>
        <rFont val="Cambria"/>
        <family val="1"/>
      </rPr>
      <t>La capacité de l'établissement ou du service à faciliter et valoriser l'expression et la participation des usagers."</t>
    </r>
    <r>
      <rPr>
        <sz val="11"/>
        <color indexed="8"/>
        <rFont val="Cambria"/>
        <family val="1"/>
      </rPr>
      <t>[3.2.6°]
"</t>
    </r>
    <r>
      <rPr>
        <i/>
        <sz val="11"/>
        <color indexed="8"/>
        <rFont val="Cambria"/>
        <family val="1"/>
      </rPr>
      <t xml:space="preserve">La prise en compte des recommandations de bonnes pratiques professionnelles dans les modalités de réponses apportées aux usagers." </t>
    </r>
    <r>
      <rPr>
        <sz val="11"/>
        <color indexed="8"/>
        <rFont val="Cambria"/>
        <family val="1"/>
      </rPr>
      <t>[3.2. 8°]
"</t>
    </r>
    <r>
      <rPr>
        <i/>
        <sz val="11"/>
        <color indexed="8"/>
        <rFont val="Cambria"/>
        <family val="1"/>
      </rPr>
      <t>La capacité de l'établissement ou du service pour assurer la cohérence et la continuité des actions et interventions</t>
    </r>
    <r>
      <rPr>
        <sz val="11"/>
        <color indexed="8"/>
        <rFont val="Cambria"/>
        <family val="1"/>
      </rPr>
      <t>." [3.2. 10°]
"</t>
    </r>
    <r>
      <rPr>
        <i/>
        <sz val="11"/>
        <color indexed="8"/>
        <rFont val="Cambria"/>
        <family val="1"/>
      </rPr>
      <t>Le repsetc des critères énoncés par la réglementation en vigueur et par les recommandations de bonnes pratiques professionnelles validées par l'Agence nationale de l'évaluation et de la qualité des établissements et services sociaux et médico-sociaux, relatifs notamment à la qualité d'hébergement."</t>
    </r>
    <r>
      <rPr>
        <sz val="11"/>
        <color indexed="8"/>
        <rFont val="Cambria"/>
        <family val="1"/>
      </rPr>
      <t>[3,2,11°]
"</t>
    </r>
    <r>
      <rPr>
        <i/>
        <sz val="11"/>
        <color indexed="8"/>
        <rFont val="Cambria"/>
        <family val="1"/>
      </rPr>
      <t>Le rôle de l'établissement ou du service au regard des missions confiées par les autorités publiques à partir notamment de la confrontation des différents points de vue, mais aussi des réalisations : perception de l'établissement ou du service et de ses missions par les partenairex, les usgaers ; formalisation des collaborations et des coopérations interinstitutionnelles ou interprofessionnelles autour et avec l'usager.</t>
    </r>
    <r>
      <rPr>
        <sz val="11"/>
        <color indexed="8"/>
        <rFont val="Cambria"/>
        <family val="1"/>
      </rPr>
      <t>"[3.2.14°a et b]
"</t>
    </r>
    <r>
      <rPr>
        <i/>
        <sz val="11"/>
        <color indexed="8"/>
        <rFont val="Cambria"/>
        <family val="1"/>
      </rPr>
      <t>L'inscription de l'établissement ou du service dans un territoire donné à partir notamment de : la prise en compte du réseau de proximité et de l'utilisation optimale des ressources du milieu ; sa contribution aux évolutions et à la modification de l'environnement."</t>
    </r>
    <r>
      <rPr>
        <sz val="11"/>
        <color indexed="8"/>
        <rFont val="Cambria"/>
        <family val="1"/>
      </rPr>
      <t xml:space="preserve"> [3.2.15°]</t>
    </r>
  </si>
  <si>
    <r>
      <t xml:space="preserve">Articulation de ce domaine avec les thématiques et registres spécifiques de la section 3.chapitre II du cahier des charges de l'évaluation externe. 
</t>
    </r>
    <r>
      <rPr>
        <sz val="11"/>
        <color indexed="8"/>
        <rFont val="Cambria"/>
        <family val="1"/>
      </rPr>
      <t>Les éléments renseignés dans ce domaine permettront d'apporter des éléments sur :
"</t>
    </r>
    <r>
      <rPr>
        <i/>
        <sz val="11"/>
        <color indexed="8"/>
        <rFont val="Cambria"/>
        <family val="1"/>
      </rPr>
      <t>La capacité de l'établissement ou du service à observer les changements et adapter son organisation</t>
    </r>
    <r>
      <rPr>
        <sz val="11"/>
        <color indexed="8"/>
        <rFont val="Cambria"/>
        <family val="1"/>
      </rPr>
      <t>." [3.2.7°]
"</t>
    </r>
    <r>
      <rPr>
        <i/>
        <sz val="11"/>
        <color indexed="8"/>
        <rFont val="Cambria"/>
        <family val="1"/>
      </rPr>
      <t xml:space="preserve">La prise en compte des recommandations de bonnes pratiques professionnelles dans les modalités de réponses apportées aux usagers." </t>
    </r>
    <r>
      <rPr>
        <sz val="11"/>
        <color indexed="8"/>
        <rFont val="Cambria"/>
        <family val="1"/>
      </rPr>
      <t xml:space="preserve">[3.2. 8°]
</t>
    </r>
    <r>
      <rPr>
        <sz val="11"/>
        <color indexed="8"/>
        <rFont val="Cambria"/>
        <family val="1"/>
      </rPr>
      <t>"</t>
    </r>
    <r>
      <rPr>
        <i/>
        <sz val="11"/>
        <color indexed="8"/>
        <rFont val="Cambria"/>
        <family val="1"/>
      </rPr>
      <t xml:space="preserve">Les formes de mobilisation des professionnels, en observant l'organisation collective : organisation des échanges d'information, méthodes de travail, dispositifs de gestion de crise, modalités de formation des personnels. </t>
    </r>
    <r>
      <rPr>
        <sz val="11"/>
        <color indexed="8"/>
        <rFont val="Cambria"/>
        <family val="1"/>
      </rPr>
      <t>[3.2.12°]
"</t>
    </r>
    <r>
      <rPr>
        <i/>
        <sz val="11"/>
        <color indexed="8"/>
        <rFont val="Cambria"/>
        <family val="1"/>
      </rPr>
      <t xml:space="preserve">La capacité de l'établissement ou du service à mettre en oeuvre des dispositifs d'alerte et de formation permettant de mesurer la fatigue professionnelle." </t>
    </r>
    <r>
      <rPr>
        <sz val="11"/>
        <color indexed="8"/>
        <rFont val="Cambria"/>
        <family val="1"/>
      </rPr>
      <t xml:space="preserve">[3.2.13°]
</t>
    </r>
  </si>
  <si>
    <r>
      <t xml:space="preserve">Articulation de ce domaine avec les thématiques et registres spécifiques de la section 3.chapitre II du cahier des charges de l'évaluation externe. 
</t>
    </r>
    <r>
      <rPr>
        <sz val="11"/>
        <color indexed="8"/>
        <rFont val="Cambria"/>
        <family val="1"/>
      </rPr>
      <t xml:space="preserve">Les éléments renseignés dans ce domaine permettront de :
</t>
    </r>
    <r>
      <rPr>
        <i/>
        <sz val="11"/>
        <color indexed="8"/>
        <rFont val="Cambria"/>
        <family val="1"/>
      </rPr>
      <t xml:space="preserve">"Porter une appréciation sur les activités et la qualité des prestations au regard des droits des usagers, et les conditions de réalisation du projet personnalisé" </t>
    </r>
    <r>
      <rPr>
        <sz val="11"/>
        <color indexed="8"/>
        <rFont val="Cambria"/>
        <family val="1"/>
      </rPr>
      <t>[3.1. 1°] 
et d'apporter des éléments sur :
"</t>
    </r>
    <r>
      <rPr>
        <i/>
        <sz val="11"/>
        <color indexed="8"/>
        <rFont val="Cambria"/>
        <family val="1"/>
      </rPr>
      <t>La capacité de l'établissement ou du service à évaluer avec les usagers leurs besoins et attentes dans le cadre du projet d'établissement ou de service, en prenant en compte les interactions avec l'environnement familial et social de la personne</t>
    </r>
    <r>
      <rPr>
        <sz val="11"/>
        <color indexed="8"/>
        <rFont val="Cambria"/>
        <family val="1"/>
      </rPr>
      <t xml:space="preserve">."[3.2. 1°]
</t>
    </r>
    <r>
      <rPr>
        <i/>
        <sz val="11"/>
        <color indexed="8"/>
        <rFont val="Cambria"/>
        <family val="1"/>
      </rPr>
      <t>"L'effectivité du projet d'établissement ou de service sur l'accès et le recours aux droits</t>
    </r>
    <r>
      <rPr>
        <sz val="11"/>
        <color indexed="8"/>
        <rFont val="Cambria"/>
        <family val="1"/>
      </rPr>
      <t>." [3.2.4°]
"</t>
    </r>
    <r>
      <rPr>
        <i/>
        <sz val="11"/>
        <color indexed="8"/>
        <rFont val="Cambria"/>
        <family val="1"/>
      </rPr>
      <t>La capacité de l'établissement ou du service à observer les changements et adapter son organisation.</t>
    </r>
    <r>
      <rPr>
        <sz val="11"/>
        <color indexed="8"/>
        <rFont val="Cambria"/>
        <family val="1"/>
      </rPr>
      <t>" [3.2.7°]
"</t>
    </r>
    <r>
      <rPr>
        <i/>
        <sz val="11"/>
        <color indexed="8"/>
        <rFont val="Cambria"/>
        <family val="1"/>
      </rPr>
      <t xml:space="preserve">La prise en compte des recommandations de bonnes pratiques professionnelles dans les modalités de réponses apportées aux usagers." </t>
    </r>
    <r>
      <rPr>
        <sz val="11"/>
        <color indexed="8"/>
        <rFont val="Cambria"/>
        <family val="1"/>
      </rPr>
      <t>[3.2. 8°]
"</t>
    </r>
    <r>
      <rPr>
        <i/>
        <sz val="11"/>
        <color indexed="8"/>
        <rFont val="Cambria"/>
        <family val="1"/>
      </rPr>
      <t xml:space="preserve">La prise en compte des facteurs de risque ou d'insécurité selon différents axes appropriés à chaque contexte : application de normes d'hygiène et de sécurité-prévention des situations de crise - mise en place d'un dispositif de régulation des conflits - techniques de prise en charge offrant la sécurité individuelle et collective en rapport avec les pratiques professionnelles garantissant les droits fondamentaux des personnes - plus généralement politique globale de gestion des risques." </t>
    </r>
    <r>
      <rPr>
        <sz val="11"/>
        <color indexed="8"/>
        <rFont val="Cambria"/>
        <family val="1"/>
      </rPr>
      <t>[3.2.9°]
"</t>
    </r>
    <r>
      <rPr>
        <i/>
        <sz val="11"/>
        <color indexed="8"/>
        <rFont val="Cambria"/>
        <family val="1"/>
      </rPr>
      <t>La capacité de l'établissement ou du service pour assurer la cohérence et la continuité des actions et interventions</t>
    </r>
    <r>
      <rPr>
        <sz val="11"/>
        <color indexed="8"/>
        <rFont val="Cambria"/>
        <family val="1"/>
      </rPr>
      <t>." [3.2. 10°]
"</t>
    </r>
    <r>
      <rPr>
        <i/>
        <sz val="11"/>
        <color indexed="8"/>
        <rFont val="Cambria"/>
        <family val="1"/>
      </rPr>
      <t>Le repsetc des critères énoncés par la réglementation en vigueur et par les recommandations de bonnes pratiques professionnelles validées par l'Agence nationale de l'évaluation et de la qualité des établissements et services sociaux et médico-sociaux, relatifs notamment à la qualité d'hébergement."</t>
    </r>
    <r>
      <rPr>
        <sz val="11"/>
        <color indexed="8"/>
        <rFont val="Cambria"/>
        <family val="1"/>
      </rPr>
      <t>[3,2,11°]
"</t>
    </r>
    <r>
      <rPr>
        <i/>
        <sz val="11"/>
        <color indexed="8"/>
        <rFont val="Cambria"/>
        <family val="1"/>
      </rPr>
      <t xml:space="preserve">Les formes de mobilisation des professionnels, en observant l'organisation collective : organisation des échanges d'information, méthodes de travail, dispositifs de gestion de crise, modalités de formation des personnels. </t>
    </r>
    <r>
      <rPr>
        <sz val="11"/>
        <color indexed="8"/>
        <rFont val="Cambria"/>
        <family val="1"/>
      </rPr>
      <t>[3.2.12°]
"</t>
    </r>
    <r>
      <rPr>
        <i/>
        <sz val="11"/>
        <color indexed="8"/>
        <rFont val="Cambria"/>
        <family val="1"/>
      </rPr>
      <t xml:space="preserve">La capacité de l'établissement ou du service à mettre en oeuvre des dispositifs d'alerte et de formation permettant de mesurer la fatigue professionnelle." </t>
    </r>
    <r>
      <rPr>
        <sz val="11"/>
        <color indexed="8"/>
        <rFont val="Cambria"/>
        <family val="1"/>
      </rPr>
      <t xml:space="preserve">[3.2.13°]
</t>
    </r>
  </si>
  <si>
    <r>
      <t xml:space="preserve">Articulation de ce domaine avec les thématiques et registres spécifiques de la section 3.chapitre II du cahier des charges de l'évaluation externe. 
</t>
    </r>
    <r>
      <rPr>
        <sz val="11"/>
        <color indexed="8"/>
        <rFont val="Cambria"/>
        <family val="1"/>
      </rPr>
      <t>Les éléments renseignés dans ce domaine permettront de :
"</t>
    </r>
    <r>
      <rPr>
        <i/>
        <sz val="11"/>
        <color indexed="8"/>
        <rFont val="Cambria"/>
        <family val="1"/>
      </rPr>
      <t xml:space="preserve">Donner des éléments d'appréciation sur les activités et la qualité des prestations au regard de l'ouverture de l'établissement ou du service sur son environnement et des interactions. </t>
    </r>
    <r>
      <rPr>
        <sz val="11"/>
        <color indexed="8"/>
        <rFont val="Cambria"/>
        <family val="1"/>
      </rPr>
      <t>[3.1.2°]
et d'apporter des éléments sur :
"Les conditions dans lesquelles est élaboré le projet personnalisé et la capacité de celui-ci à prendre en compte les besoins et droits de l'usager."[3.2. 3°] 
"</t>
    </r>
    <r>
      <rPr>
        <i/>
        <sz val="11"/>
        <color indexed="8"/>
        <rFont val="Cambria"/>
        <family val="1"/>
      </rPr>
      <t xml:space="preserve">La prise en compte des recommandations de bonnes pratiques professionnelles dans les modalités de réponses apportées aux usagers." </t>
    </r>
    <r>
      <rPr>
        <sz val="11"/>
        <color indexed="8"/>
        <rFont val="Cambria"/>
        <family val="1"/>
      </rPr>
      <t>[3.2. 8°]
"</t>
    </r>
    <r>
      <rPr>
        <i/>
        <sz val="11"/>
        <color indexed="8"/>
        <rFont val="Cambria"/>
        <family val="1"/>
      </rPr>
      <t>La capacité de l'établissement ou du service pour assurer la cohérence et la continuité des actions et interventions</t>
    </r>
    <r>
      <rPr>
        <sz val="11"/>
        <color indexed="8"/>
        <rFont val="Cambria"/>
        <family val="1"/>
      </rPr>
      <t xml:space="preserve">." [3.2. 10°]
</t>
    </r>
    <r>
      <rPr>
        <i/>
        <sz val="11"/>
        <color indexed="8"/>
        <rFont val="Cambria"/>
        <family val="1"/>
      </rPr>
      <t xml:space="preserve">"L'inscription de l'établissement ou du service dans un territoire donné à partir notamment de : la prise en compte du réseau de proximité et de l'utilisation optimale des ressources du milieu ; sa contribution aux évolutions et à la modification de l'environnement." </t>
    </r>
    <r>
      <rPr>
        <sz val="11"/>
        <color indexed="8"/>
        <rFont val="Cambria"/>
        <family val="1"/>
      </rPr>
      <t>[3.2.15°]</t>
    </r>
    <r>
      <rPr>
        <i/>
        <sz val="11"/>
        <color indexed="8"/>
        <rFont val="Cambria"/>
        <family val="1"/>
      </rPr>
      <t xml:space="preserve">
</t>
    </r>
  </si>
  <si>
    <t>1.1</t>
  </si>
  <si>
    <t>1.2</t>
  </si>
  <si>
    <t>1.3</t>
  </si>
  <si>
    <t>1.4</t>
  </si>
  <si>
    <t>1.5</t>
  </si>
  <si>
    <t>1.6</t>
  </si>
  <si>
    <t>1.7</t>
  </si>
  <si>
    <t>1.8</t>
  </si>
  <si>
    <t>1.9</t>
  </si>
  <si>
    <t>1.10</t>
  </si>
  <si>
    <t>1.11</t>
  </si>
  <si>
    <t>1.12</t>
  </si>
  <si>
    <t>1.13</t>
  </si>
  <si>
    <t>1.14</t>
  </si>
  <si>
    <t>1.15</t>
  </si>
  <si>
    <t>1.16</t>
  </si>
  <si>
    <t>3.1</t>
  </si>
  <si>
    <t>3.2</t>
  </si>
  <si>
    <t>3.3</t>
  </si>
  <si>
    <t>3.4</t>
  </si>
  <si>
    <t>3.5</t>
  </si>
  <si>
    <t>3.6</t>
  </si>
  <si>
    <t>3.7</t>
  </si>
  <si>
    <t>3.8</t>
  </si>
  <si>
    <t>3.9</t>
  </si>
  <si>
    <t>3.10</t>
  </si>
  <si>
    <t>3.11</t>
  </si>
  <si>
    <t>3.12</t>
  </si>
  <si>
    <t>3.13</t>
  </si>
  <si>
    <t>3.14</t>
  </si>
  <si>
    <t>3.15</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</si>
  <si>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</si>
  <si>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</si>
  <si>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</si>
  <si>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</si>
  <si>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</si>
  <si>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</si>
  <si>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</si>
  <si>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</si>
  <si>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</si>
  <si>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</si>
  <si>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</si>
  <si>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</si>
  <si>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</si>
  <si>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</si>
  <si>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</si>
  <si>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</si>
  <si>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</si>
  <si>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</si>
  <si>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</si>
  <si>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</si>
  <si>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</si>
  <si>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</si>
  <si>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</si>
  <si>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</si>
  <si>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</si>
  <si>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</si>
  <si>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</si>
  <si>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</si>
  <si>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</si>
  <si>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</si>
  <si>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5.1</t>
  </si>
  <si>
    <t>5.2</t>
  </si>
  <si>
    <t>5.3</t>
  </si>
  <si>
    <t>6.1</t>
  </si>
  <si>
    <t>6.2</t>
  </si>
  <si>
    <t>6.3</t>
  </si>
  <si>
    <t>6.4</t>
  </si>
  <si>
    <t>6.5</t>
  </si>
  <si>
    <t>6.6</t>
  </si>
  <si>
    <t>6.7</t>
  </si>
  <si>
    <t>6.8</t>
  </si>
  <si>
    <t>6.9</t>
  </si>
  <si>
    <t>6.10</t>
  </si>
  <si>
    <t>7.1</t>
  </si>
  <si>
    <t>7.2</t>
  </si>
  <si>
    <t>7.3</t>
  </si>
  <si>
    <t>7.4</t>
  </si>
  <si>
    <t>7.5</t>
  </si>
  <si>
    <t>7.6</t>
  </si>
  <si>
    <t>8.1</t>
  </si>
  <si>
    <t>8.2</t>
  </si>
  <si>
    <t>8.3</t>
  </si>
  <si>
    <t>8.4</t>
  </si>
  <si>
    <t>8.5</t>
  </si>
  <si>
    <t>8.6</t>
  </si>
  <si>
    <t>8.7</t>
  </si>
  <si>
    <t>8.8</t>
  </si>
  <si>
    <t>9.1</t>
  </si>
  <si>
    <t>9.2</t>
  </si>
  <si>
    <t>9.3</t>
  </si>
  <si>
    <t>9.4</t>
  </si>
  <si>
    <t>9.5</t>
  </si>
  <si>
    <t>9.6</t>
  </si>
  <si>
    <t>9.7</t>
  </si>
  <si>
    <t>9.8</t>
  </si>
  <si>
    <t>9.9</t>
  </si>
  <si>
    <t>9.10</t>
  </si>
  <si>
    <t>Domaine n°1: Evaluation individuelle et suivi du développement</t>
  </si>
  <si>
    <t>1.17</t>
  </si>
  <si>
    <t>1.18</t>
  </si>
  <si>
    <t>1.19</t>
  </si>
  <si>
    <t>1.20</t>
  </si>
  <si>
    <t>Domaine n°2: Place de la personne et de sa famille</t>
  </si>
  <si>
    <t>Elaboration et mise en œuvre du projet personnalisé d'interventions avec la personne et ses proches</t>
  </si>
  <si>
    <t>2.1</t>
  </si>
  <si>
    <t>2.2</t>
  </si>
  <si>
    <t>2.3</t>
  </si>
  <si>
    <t>2.4</t>
  </si>
  <si>
    <t>2.5</t>
  </si>
  <si>
    <t>2.6</t>
  </si>
  <si>
    <t>2.7</t>
  </si>
  <si>
    <t>2.8</t>
  </si>
  <si>
    <t>2.9</t>
  </si>
  <si>
    <t>2.10</t>
  </si>
  <si>
    <t>2.11</t>
  </si>
  <si>
    <t>2.12</t>
  </si>
  <si>
    <t>2.13</t>
  </si>
  <si>
    <t>2.14</t>
  </si>
  <si>
    <t>Le projet personnalisé : généralités</t>
  </si>
  <si>
    <t>Les buts et les objectifs du PPI:</t>
  </si>
  <si>
    <t>Généralités</t>
  </si>
  <si>
    <t>Les interventions sont définies en accord avec la personne et/ou ses représentants légaux, en insistant sur celles auxquelles la famille sera associée pour la cohérence des programmes et leur généralisation.</t>
  </si>
  <si>
    <t>Organisation des interventions</t>
  </si>
  <si>
    <t>Nature des interventions</t>
  </si>
  <si>
    <t>Les interventions par domaines spécifiques</t>
  </si>
  <si>
    <r>
      <rPr>
        <b/>
        <sz val="11"/>
        <rFont val="Cambria"/>
        <family val="1"/>
      </rPr>
      <t xml:space="preserve">Emotions et comportements </t>
    </r>
    <r>
      <rPr>
        <sz val="11"/>
        <rFont val="Cambria"/>
        <family val="1"/>
      </rPr>
      <t>: Les interventions dans ces domaines sont menées prioritairement avec les approches éducatives et comportementales, y compris en cas de stress, d'anxiété ou de souffrance, avant d'envisager des traitements médicamenteux</t>
    </r>
  </si>
  <si>
    <r>
      <rPr>
        <b/>
        <sz val="11"/>
        <rFont val="Cambria"/>
        <family val="1"/>
      </rPr>
      <t>Autonomie</t>
    </r>
    <r>
      <rPr>
        <sz val="11"/>
        <rFont val="Cambria"/>
        <family val="1"/>
      </rPr>
      <t xml:space="preserve"> : des interventions sont mises en œuvre pour travailler l'autonomie dans les activités courantes de type habillage, toilette, courses, repas, transport,…</t>
    </r>
  </si>
  <si>
    <t>Apprentissages: enfants et adolescents (à renseigner pour les structures concernées)</t>
  </si>
  <si>
    <t>4.31</t>
  </si>
  <si>
    <t>4.32</t>
  </si>
  <si>
    <t>4.33</t>
  </si>
  <si>
    <t>4.34</t>
  </si>
  <si>
    <t>5.4</t>
  </si>
  <si>
    <t>5.5</t>
  </si>
  <si>
    <t>5.6</t>
  </si>
  <si>
    <t>5.7</t>
  </si>
  <si>
    <t>5.8</t>
  </si>
  <si>
    <t>5.9</t>
  </si>
  <si>
    <t>La personne et/ou ses représentants légaux dispose d'une information claire sur l'indication, les effets indésirables et les risques potentiels liés au traitement médicamenteux. La structure s'assure que les représentants légaux ne s'opposent pas au traitement en cours.</t>
  </si>
  <si>
    <t>Domaine n°6: Accès à la santé et organisation de l'accès aux soins somatiques</t>
  </si>
  <si>
    <t>6.11</t>
  </si>
  <si>
    <t>6.12</t>
  </si>
  <si>
    <t>6.13</t>
  </si>
  <si>
    <t>Domaine n°7: Aspects comportementaux et comportements problèmes</t>
  </si>
  <si>
    <t>Les actions sur les comportements positifs de la personne sont favorisées : encouragement aux comportements adaptés, utilisation de renforçateurs, contrats visuels.</t>
  </si>
  <si>
    <t>7.7</t>
  </si>
  <si>
    <t>7.8</t>
  </si>
  <si>
    <t>7.9</t>
  </si>
  <si>
    <t>7.10</t>
  </si>
  <si>
    <t>Domaine n°8: Préparation des transitions d'un milieu à un autre</t>
  </si>
  <si>
    <t>Domaine n°9: Formation et soutien des professionnels</t>
  </si>
  <si>
    <t>Des formations sont réalisées sur les sujets liés à la santé (douleur, pathologies associées, accès aux soins somatiques, traitements médicamenteux).</t>
  </si>
  <si>
    <t>9.11</t>
  </si>
  <si>
    <t>Leviers</t>
  </si>
  <si>
    <t>Modalités possibles</t>
  </si>
  <si>
    <t>Evaluation quantitative des leviers à mobiliser</t>
  </si>
  <si>
    <t>Calendrier de mise en œuvre</t>
  </si>
  <si>
    <t>Commentaires, précisions</t>
  </si>
  <si>
    <t>Ressources humaines</t>
  </si>
  <si>
    <t>Recrutement de personnel / réorganisation des postes</t>
  </si>
  <si>
    <r>
      <t xml:space="preserve">Ré-organisation des plannings </t>
    </r>
    <r>
      <rPr>
        <sz val="9"/>
        <color indexed="8"/>
        <rFont val="Calibri"/>
        <family val="2"/>
      </rPr>
      <t>(pour favoriser les temps en "un pour un", l'accompagnement en milieu ordinaire, la préparation matérielle et l'élaboration des programmes, les évaluations fonctionnelles, la concertation, la programmation des objectifs, le traitement des données journalières)</t>
    </r>
  </si>
  <si>
    <t>Formations</t>
  </si>
  <si>
    <t>Mobilisation du plan de formation existant</t>
  </si>
  <si>
    <t xml:space="preserve">Accroissement du plan de formation </t>
  </si>
  <si>
    <t>Mise en œuvre de formations spécifiques en volume exceptionnel sur durée limitée</t>
  </si>
  <si>
    <t>Supervision</t>
  </si>
  <si>
    <t>Intervenant, rythme d'intervention</t>
  </si>
  <si>
    <t>Participation des familles</t>
  </si>
  <si>
    <t>Formation des familles</t>
  </si>
  <si>
    <t>Facilitation de l'entraide mutuelle, de la pair-aidance</t>
  </si>
  <si>
    <t>Guidance parentale (à domicile, et en rencontres régulières)</t>
  </si>
  <si>
    <t>Organisation matérielle</t>
  </si>
  <si>
    <t>Aménagement des locaux</t>
  </si>
  <si>
    <t>Supports matériels d'enseignements et d'apprentissages</t>
  </si>
  <si>
    <t>Coopération avec les ressources sur le territoire</t>
  </si>
  <si>
    <t>Accès aux soins somatiques</t>
  </si>
  <si>
    <t>Accompagnement à la scolarisation en milieu ordinaire</t>
  </si>
  <si>
    <t>Accompagnement à la formation, la préprofessionnalisation, l'insertion professionnelle</t>
  </si>
  <si>
    <t>Accès aux loisirs, à la culture</t>
  </si>
  <si>
    <t>Recours à des compétences extérieures pour les évaluations individuelles</t>
  </si>
  <si>
    <t>Apprentissages et accompagnement spécifiques à l'âge adulte (à renseigner pour les structures concernées)</t>
  </si>
  <si>
    <t>3.16</t>
  </si>
  <si>
    <t>4.35</t>
  </si>
  <si>
    <t>4.36</t>
  </si>
  <si>
    <t>Le PPI tient compte des aspects de la vie de la personne, hors temps de la structure, qui peuvent avoir un impact sur son comportement et sur son développement: qualité du sommeil, alimentation, questions de santé, etc.</t>
  </si>
  <si>
    <t>7.11</t>
  </si>
  <si>
    <t>L'évaluation  fonctionnelle est assurée dans l'ensemble des domaines suivants:</t>
  </si>
  <si>
    <t xml:space="preserve">La personne est informée, associée et sa participation recherchée dans les décisions qui la concernent, eu égard à son niveau de maturité et de compréhension et en utilisant les modes de communication qui lui conviennent. </t>
  </si>
  <si>
    <t>Les interventions visent prioritairement les compétences fondamentales ouvrant la voie pour tous les autres apprentissages : attention conjointe, imitation, coopération, traitement d'information multimodale,…</t>
  </si>
  <si>
    <t>Des formations sont réalisées sur les stratégies pour améliorer la communication et les compétences d'interaction des personnes accompagnées.</t>
  </si>
  <si>
    <t>L'évaluation est pluridisciplinaire et s'appuie sur différentes évaluations fonctionnelles et sur le partage d'observations entre parents et professionnels.</t>
  </si>
  <si>
    <t>L'évaluation est communiquée, avec l’accord de la personne et/ou son représentant légal, au médécin traitant et aux professionnels intervenant auprès de la personne.</t>
  </si>
  <si>
    <t>A l'admission, le médecin de la structure s'assure qu'un diagnostic a été posé selon les modalités recommandées, et qu'un conseil génétique et des examens complémentaires ont été proposés à la fratrie; à défaut, le processus diagnostique est enclenché, en lien avec les parents ou représentants légaux.</t>
  </si>
  <si>
    <t>Domaine de la communication.</t>
  </si>
  <si>
    <t>Domaine du langage réceptif et expressif.</t>
  </si>
  <si>
    <t>Domaine des interactions sociales.</t>
  </si>
  <si>
    <t>Domaine cognitif.</t>
  </si>
  <si>
    <t>Domaine sensoriel et moteur (troubles et particularités sensorielles, motricité, organisation spatio-temporelle, etc.).</t>
  </si>
  <si>
    <t>Domaine de la santé (examen physique / somatique).</t>
  </si>
  <si>
    <t>Domaine des émotions et du comportement (évaluation psychologique, reconnaissance et expression des émotions, comportements problèmes, etc.).</t>
  </si>
  <si>
    <t>Domaine de l'autonomie dans les activités quotidiennes, en fonction de l'âge.</t>
  </si>
  <si>
    <t>Domaine des apprentissages (scolaires, pré-professionnels et professionnels).</t>
  </si>
  <si>
    <t>Une évaluation régulière du développement de la personne est assurée avec des outils standardisés.</t>
  </si>
  <si>
    <t>La généralisation des compétences fait l'objet d'un suivi et d'une évaluation réguliers.</t>
  </si>
  <si>
    <t>La structure propose ou favorise des formations en direction des proches, le cas échéant conjointement avec les professionnels.</t>
  </si>
  <si>
    <t>La structure organise des occasions d’échanges entre parents sous différentes formes, et facilite les contacts avec les associations de parents et de personnes avec TSA.</t>
  </si>
  <si>
    <t>Pour les visites des proches, la structure dispose d'un lieu convivial et assure une préparation et un accompagnement par un ou des professionnels.</t>
  </si>
  <si>
    <t>La structure propose une information et une aide dans l’accès à des ressources et compétences extérieures (ex : accompagnement dans la constitution des dossiers de demande auprès de la MDPH, accès à des services ou prestations de droit commun, etc.,).</t>
  </si>
  <si>
    <t xml:space="preserve">La structure guide les parents dans l’accompagnement au quotidien, y compris en intervenant au domicile, et soutient leur savoir-faire en leur proposant des modalités d’appui à leurs compétences parentales, en mettant l'accent sur les modes de communication adaptés à la personne. </t>
  </si>
  <si>
    <t>La structure accompagne les parents dans les démarches concernant les actes médicaux non assurés par la structure (soins dentaires, hospitalisations, examens, etc.).</t>
  </si>
  <si>
    <t>La structure répond aux demandes d'informations de la fratrie (compréhension de la manifestation des troubles, de leurs effets sur le fonctionnement familial ainsi que sur le comportement de la personne,…).</t>
  </si>
  <si>
    <t>La structure propose une action de soutien à la fratrie.</t>
  </si>
  <si>
    <t>La structure informe les parents sur les approches proposées sur l'autisme et le dispositif d’accompagnement mis en œuvre.</t>
  </si>
  <si>
    <t>Les parents sont consultés pour l’élaboration du programme et des horaires d’intervention et la structure s’efforce de tenir compte de leurs demandes dans ce domaine.  Ils sont informés de l'emploi du temps réellement mis en oeuvre et des changements qui y sont apportés.</t>
  </si>
  <si>
    <t>En cas d'interventions complémentaires assurées par d'autres professionnels que ceux de la structure, cette dernière s'engage dans une coordination des interventions (informations croisées sur le profil de la personne et les interventions menées, mise en cohérence des actions et des emplois du temps, etc.).</t>
  </si>
  <si>
    <t>La coordination et la cohérence des actions au domicile familial et en dehors de la structure est prise en compte dans l'élaboration du PPI: généralisation et transfert des acquis, modes de communication partagés, intervention à domicile et dans les autres lieux de vie de la personne.</t>
  </si>
  <si>
    <t>Le PPI est co-élaboré et co-signé entre la structure, la personne et/ou ses représentants légaux, et leur est communiqué.</t>
  </si>
  <si>
    <t>Le PPI reprend les besoins, aptitudes et désirs identifiés par l’évaluation de la personne, il tient compte des ressources et attentes de son environnement.</t>
  </si>
  <si>
    <t>Le PPI identifie les aménagements nécessaires, précise les professionnels compétents et les moyens proposés (types d’activités, temps dédiés,  techniques et procédures d'enseignement, etc.) pour les atteindre.</t>
  </si>
  <si>
    <t>Les différents intervenants ont accès au projet personnalisé et sont informés de leur responsabilité dans sa mise en œuvre, pour répondre aux objectifs de cohérence des interventions.</t>
  </si>
  <si>
    <t xml:space="preserve"> - La communication.</t>
  </si>
  <si>
    <t xml:space="preserve"> - Les interactions sociales.</t>
  </si>
  <si>
    <t xml:space="preserve"> - Le comportement et le développement émotionnel.</t>
  </si>
  <si>
    <t xml:space="preserve"> - Les activités sportives, artistiques et de loisirs.</t>
  </si>
  <si>
    <t xml:space="preserve"> - Sont mesurables et observables.</t>
  </si>
  <si>
    <t xml:space="preserve"> - Tendent toujours à se rapprocher de ce qui se fait en milieu ordinaire.</t>
  </si>
  <si>
    <t>La structure recueille l'avis de la personne et/ou de ses représentants légaux vis-à-vis du projet mis en œuvre.</t>
  </si>
  <si>
    <t>Le PPI est réactualisé au minimum chaque année, avec un réajustement des objectifs à partir du partage d'observations régulier.</t>
  </si>
  <si>
    <t>Le PPI est systématiquement réinterrogé s’il y a un changement important dans la vie de la personne.</t>
  </si>
  <si>
    <t>La structure informe les différents partenaires  (parents, professionnels) des modifications apportées au PPI.</t>
  </si>
  <si>
    <t>Les interventions correspondent à des objectifs fonctionnels précis (communication, langage, interactions sociales, domaines sensoriel, moteur, cognitif,…), en nombre limité, dont la formulation est mesurable et observable.</t>
  </si>
  <si>
    <t>Les interventions respectent la singularité de la personne et son profil de TSA, et tiennent compte des priorités qui ressortent des évaluations.</t>
  </si>
  <si>
    <t>Les interventions s'appuient sur les centres d'intérêt de la personne et tiennent compte de son âge chronologique et développemental.</t>
  </si>
  <si>
    <t>Les interventions donnent la possibilité aux parents de participer à des activités, notamment éducatives, et l'accès à des programmes adaptés aux situations vécues à domicile.</t>
  </si>
  <si>
    <t>Les équipes utilisent un  mode commun de communication et d'interactions avec la personne.</t>
  </si>
  <si>
    <t>les interventions sont variées et adaptées aux besoins de la personne: temps individuels, temps en petits groupes, en veillant à limiter les risques de sur-stimulation ou de sous-stimulation.</t>
  </si>
  <si>
    <t>Les interventions visent la généralisation progressive des apprentissages dans tous les milieux de vie.</t>
  </si>
  <si>
    <t>Les approches jugées non consensuelles, non recommandées ou formellement proscrites ne sont pas utilisées.</t>
  </si>
  <si>
    <t>Les interventions sont variées en situations et matériels utilisés, et attrayantes en fonction des intérêts de la personne; elles sont utiles à sa vie quotidienne.</t>
  </si>
  <si>
    <t>Les interventions incluent pour les personnes qui en ont besoin des séances d'orthophonie ou de psychomotricité.</t>
  </si>
  <si>
    <r>
      <rPr>
        <b/>
        <sz val="11"/>
        <rFont val="Cambria"/>
        <family val="1"/>
      </rPr>
      <t>Communication</t>
    </r>
    <r>
      <rPr>
        <sz val="11"/>
        <rFont val="Cambria"/>
        <family val="1"/>
      </rPr>
      <t xml:space="preserve"> : les interventions prévoient en priorité et si nécessaire au regard des compétences de la personne, des outils de communication alternative ou augmentée.</t>
    </r>
  </si>
  <si>
    <r>
      <rPr>
        <b/>
        <sz val="11"/>
        <rFont val="Cambria"/>
        <family val="1"/>
      </rPr>
      <t>Interactions sociales</t>
    </r>
    <r>
      <rPr>
        <sz val="11"/>
        <rFont val="Cambria"/>
        <family val="1"/>
      </rPr>
      <t xml:space="preserve"> : les interventions prévoient des activités de compréhension des règles sociales (partage, attente, tour de rôle, reconnaissance des émotions).</t>
    </r>
  </si>
  <si>
    <r>
      <rPr>
        <b/>
        <sz val="11"/>
        <rFont val="Cambria"/>
        <family val="1"/>
      </rPr>
      <t>Domaine cognitif</t>
    </r>
    <r>
      <rPr>
        <sz val="11"/>
        <rFont val="Cambria"/>
        <family val="1"/>
      </rPr>
      <t xml:space="preserve"> : Les interventions prévoient des activités favorisant les compétences cognitives (attention, mémoire, représentations du temps et de l'espace, anticipation et planification, catégorisations, langage,…).</t>
    </r>
  </si>
  <si>
    <r>
      <rPr>
        <b/>
        <sz val="11"/>
        <rFont val="Cambria"/>
        <family val="1"/>
      </rPr>
      <t xml:space="preserve">Domaine sensori-moteur </t>
    </r>
    <r>
      <rPr>
        <sz val="11"/>
        <rFont val="Cambria"/>
        <family val="1"/>
      </rPr>
      <t>: Des traitements réeducatifs appropriés sont prévus, si des dysfonctionnements ont été repérés par des bilans spécialisés.</t>
    </r>
  </si>
  <si>
    <r>
      <rPr>
        <b/>
        <sz val="11"/>
        <rFont val="Cambria"/>
        <family val="1"/>
      </rPr>
      <t xml:space="preserve">Domaine sensoriel: </t>
    </r>
    <r>
      <rPr>
        <sz val="11"/>
        <rFont val="Cambria"/>
        <family val="1"/>
      </rPr>
      <t>Les particularités sensorielles importantes (hypo ou hypersensibilité auditive, tactile, visuelle, équilibre, proprioceptive) font l'objet d'un travail d'atténuation ou de modulation, et d'aménagements ajustés.</t>
    </r>
  </si>
  <si>
    <r>
      <rPr>
        <b/>
        <sz val="11"/>
        <rFont val="Cambria"/>
        <family val="1"/>
      </rPr>
      <t>Sexualité</t>
    </r>
    <r>
      <rPr>
        <sz val="11"/>
        <rFont val="Cambria"/>
        <family val="1"/>
      </rPr>
      <t xml:space="preserve"> : dès le début de l’adolescence et aussi longtemps que nécessaire, des apprentissages adaptés sont mis en place, avec des professionnels formés (connaissance et gestion de son corps, de ses manifestations sensorielles, autonomie,  intimité, vie affective).</t>
    </r>
  </si>
  <si>
    <r>
      <rPr>
        <b/>
        <sz val="11"/>
        <rFont val="Cambria"/>
        <family val="1"/>
      </rPr>
      <t>Santé:</t>
    </r>
    <r>
      <rPr>
        <sz val="11"/>
        <rFont val="Cambria"/>
        <family val="1"/>
      </rPr>
      <t xml:space="preserve"> des actions de prévention et d'éducation à la santé sont mises en œuvre. Les apprentissages anticipant les situations de soins sont favorisés par des interventions adaptées.</t>
    </r>
  </si>
  <si>
    <t xml:space="preserve">La scolarisation est organisée à partir d'évaluations pédagogiques adaptées et aménagées, en référence au socle commun de connaissances, de compétences et de culture. </t>
  </si>
  <si>
    <t>Les interventions mises en oeuvre par la structure sont cohérentes avec le Projet personnalisé de scolarisation.</t>
  </si>
  <si>
    <t>Les interventions visent à développer au maximum une scolarisation en milieu ordinaire, en favorisant les actions coordonnées et les passerelles avec les établissements scolaires.</t>
  </si>
  <si>
    <t>Lorsque la scolarité est effectuée totalement ou partiellement au sein de la structure, la progression des temps de scolarisation est favorisée et mesurée dans le projet personnalisé et dans sa mise en œuvre.</t>
  </si>
  <si>
    <t>L'avenir social et professionnel du jeune est travaillé, en l'engageant notamment dans une formation professionnelle adaptée et aménagée dans le prolongement de sa scolarité.</t>
  </si>
  <si>
    <t xml:space="preserve">Les interventions visent la maitrise des gestes nécessaires à l’autonomie dans la vie quotidienne de la personne. </t>
  </si>
  <si>
    <t xml:space="preserve">Les interventions visent à maintenir et développer les acquis scolaires tout au long de la vie. </t>
  </si>
  <si>
    <t xml:space="preserve">Les interventions visent à maintenir ou à développer des savoir-faire pré-professionnels ou professionnels. </t>
  </si>
  <si>
    <t>La structure propose des interventions visant un accompagnement dans l'emploi.</t>
  </si>
  <si>
    <t>La structure favorise le fonctionnement en petites unités de vie ou d'activités (3 à 7 personnes).</t>
  </si>
  <si>
    <r>
      <t>Les espaces de vie, d'activités, de travail et de restauration sont adaptés aux particularités sensorielles sur le plan de la</t>
    </r>
    <r>
      <rPr>
        <u/>
        <sz val="11"/>
        <rFont val="Cambria"/>
        <family val="1"/>
      </rPr>
      <t xml:space="preserve"> sonorisation.</t>
    </r>
  </si>
  <si>
    <r>
      <t xml:space="preserve">Les espaces de vie, d'activités et de travail et de restauration sont adaptés aux particularités sensorielles sur le plan de la </t>
    </r>
    <r>
      <rPr>
        <u/>
        <sz val="11"/>
        <rFont val="Cambria"/>
        <family val="1"/>
      </rPr>
      <t>luminosité.</t>
    </r>
  </si>
  <si>
    <t>La structure permet le retrait ou le repli volontaire de la personne par rapport à son groupe de vie et à l'espace collectif.</t>
  </si>
  <si>
    <t>Les modes de transports sont adaptés et sécurisés, afin notamment de favoriser les déplacements et les sorties.</t>
  </si>
  <si>
    <t>La sécurité des personnes, d'un point de vue architectural, fait l'objet de réflexions et d'aménagements spécifiques.</t>
  </si>
  <si>
    <t>L'évaluation de la santé et du bien-être tient compte des particularités sensorielles et des modes de communication de la personne.</t>
  </si>
  <si>
    <t>Pour les adolescents: les modifications liées à la puberté font l'objet d'une attention et d'actions particulières.</t>
  </si>
  <si>
    <t>L'accès global aux soins somatiques courants est organisé de manière spécifique, notamment par des apprentissages anticipant les situations de soins.</t>
  </si>
  <si>
    <t>Les éventuelles comorbidités psychiatriques font l'objet d'un repérage, d'une identification et d'une prise en compte dans le PPI.</t>
  </si>
  <si>
    <t xml:space="preserve">La structure associe les parents et l’entourage à la recherche des comorbidités somatiques ou des phénomènes douloureux. </t>
  </si>
  <si>
    <t xml:space="preserve">Le médecin de la structure veille à la cohérence de l'ensemble des  prescriptions médicales. </t>
  </si>
  <si>
    <t>Toute prescription de psychotropes est exceptionnelle et temporaire, elle est accompagnée de la recherche d'éventuelles causes somatiques.</t>
  </si>
  <si>
    <t>Une réévaluation régulière des médicaments prescrits est assurée: intérêt, tolérance, interactions, effets secondaires.</t>
  </si>
  <si>
    <t>Le projet de la structure formalise un cadre cohérent, et connu de tous, pour le recueil, l'analyse et la compréhension objective des comportements problèmes, en privilégiant les approches préventives.</t>
  </si>
  <si>
    <t>Le repérage et l'analyse des comportements sont partagés avec les parents, afin de distinguer les caractéristiques propres au trouble autistique (stéréotypies par ex.) et les comportements problèmes.</t>
  </si>
  <si>
    <t>Les comportements problèmes sont appréhendés et situés dans leur contexte: fonctions, contexte d'émergence, antécédents et conséquences.</t>
  </si>
  <si>
    <t>L'organisation et les procédures mises en place permettent aux équipes de travailler sur l'anticipation et la prévention des comportements problèmes.</t>
  </si>
  <si>
    <t>Le partage et la diffusion en interne du suivi comportemental de la personne sont systématisés.</t>
  </si>
  <si>
    <t xml:space="preserve">La structure propose aux parents et aux professionnels extérieurs à la structure l’information et/ou la formation  leur permettant d’anticiper et de gérer les comportements problèmes. </t>
  </si>
  <si>
    <r>
      <t>Les périodes ou situations nécessitant une attention accrue de la part des professionnels (transition liée aux âges de la vie, modifications de l'environnement, etc.) sont identifiées, prévues dans le projet de la structure</t>
    </r>
    <r>
      <rPr>
        <strike/>
        <sz val="11"/>
        <rFont val="Cambria"/>
        <family val="1"/>
      </rPr>
      <t>,</t>
    </r>
    <r>
      <rPr>
        <sz val="11"/>
        <rFont val="Cambria"/>
        <family val="1"/>
      </rPr>
      <t xml:space="preserve"> et sont anticipées de manière spécifique. </t>
    </r>
  </si>
  <si>
    <t>La personne (lorsque cela est approprié), les parents et/ou représentants légaux, et tout professionnel concerné participent à la préparation des transitions.</t>
  </si>
  <si>
    <t>Le passage de la personne d’un lieu d’accueil à un autre est anticipé avec une attention particulière (visites préalables,  partages d’informations, intégration progressive avant l’entrée en structure d’accueil, etc.) afin de préparer le futur PPI.</t>
  </si>
  <si>
    <t>Les professionnels tiennent compte des besoins à venir (ex. : les compétences requises, ou les nouvelles contraintes, dans la future situation).</t>
  </si>
  <si>
    <t xml:space="preserve">La structure renforce, si nécessaire, l’accompagnement dans ces périodes de transition. </t>
  </si>
  <si>
    <t>Les impacts des formations mises en place sont évalués.</t>
  </si>
  <si>
    <t>La direction et l'encadrement intermédiaire facilitent le déploiement et la diffusion des acquis suite aux formations mises en œuvre.</t>
  </si>
  <si>
    <t>L'encadrement (direction, chefs de service, cadres de santé,…) bénéficie de formations sur l'autisme favorisant la conduite du changement et l'évolution des organisations.</t>
  </si>
  <si>
    <t>Une formation régulière portant sur l'état des connaissances actualisées sur les TSA est mise en œuvre.</t>
  </si>
  <si>
    <t>Des formations sont réalisées sur les outils et échelles validés en matière d'évaluation fonctionnelle des personnes.</t>
  </si>
  <si>
    <t>Des formations sont réalisées sur l'évaluation, la prévention et la gestion des comportements problèmes et la gestion des situations de crise.</t>
  </si>
  <si>
    <t>Les principaux leviers d'évolution de l'offre</t>
  </si>
  <si>
    <t>Troubles du spectre de l'autisme : accompagnement et interventions
Outil d'appui à l'évolution de l'offre</t>
  </si>
  <si>
    <t>L'évaluation s'appuie sur un travail coordonné avec les différents acteurs du territoire pour la réalisation d’évaluations complémentaires.</t>
  </si>
  <si>
    <t>L'évaluation est ciblée sur les compétences et les besoins individuels de la personne.</t>
  </si>
  <si>
    <t>L'évaluation est réalisée avec les échelles et outils recommandés et/ou validés scientifiquement.</t>
  </si>
  <si>
    <t>L'évaluation est rédigée de manière intelligible et permet un lien concret avec les actions à mettre en œuvre dans le cadre du PPI.</t>
  </si>
  <si>
    <t>Les résultats de l'évaluation et des réévaluations sont communiqués à la famille.</t>
  </si>
  <si>
    <t>La structure propose aux parents une information sur les caractéristiques des TSA, la compréhension des troubles, les spécificités développementales de la personne et leur évolution, les possibilités d'intervention.</t>
  </si>
  <si>
    <t>Le PPI précise les objectifs fonctionnels à atteindre dans chacun des domaines ciblés à l’issue de l’évaluation et les échéances de réévaluation de ces objectifs.</t>
  </si>
  <si>
    <t xml:space="preserve">Les interventions sont globales et coordonnées entre les professionnels et les parents, en tenant compte des ressources et compétences familiales. </t>
  </si>
  <si>
    <t>Les équipes travaillent de façon coordonnée pour éviter la juxtaposition de pratiques éducatives, pédagogiques, rééducatives ou psychologiques faisant appel à des techniques très hétérogènes ou éclectiques.</t>
  </si>
  <si>
    <t>Un professionnel ou un binôme de professionnels est désigné pour assurer la coordination réalisées auprès de la personne par la structure ou par d'autres intervenants.</t>
  </si>
  <si>
    <t>Les professionnels ont recours aux interventions évaluées (Grade A,B,C ou accord d'experts) et recommandées par la HAS et l'ANESM (notamment: ABA, TEACCH, DENVER, Thérapie d'échange et de développement, communication alternative ou augmentée), sans exclusivité, et tout en tenant compte de l'évolution des connaissances et des pratiques.</t>
  </si>
  <si>
    <t xml:space="preserve">Les interventions prévoient une adaptation de l'environnement pour faciliter les repères d'espace et de temps (structuration des séances d'apprentissages notamment). </t>
  </si>
  <si>
    <t>Lorsque la scolarité se fait totalement ou partiellement en milieu ordinaire, la structure apporte au milieu scolaire ordinaire son appui en termes d'adaptation de l'environnement éducatif, d'outils et de méthodes utilisés au sein de la structure, de supports techniques de communication.</t>
  </si>
  <si>
    <r>
      <t xml:space="preserve">Articulation de ce domaine avec les thématiques et registres spécifiques de la section 3.chapitre II du cahier des charges de l'évaluation externe. 
</t>
    </r>
    <r>
      <rPr>
        <sz val="11"/>
        <color indexed="8"/>
        <rFont val="Cambria"/>
        <family val="1"/>
      </rPr>
      <t xml:space="preserve">Les éléments renseignés dans ce domaine permettront de :
</t>
    </r>
    <r>
      <rPr>
        <i/>
        <sz val="11"/>
        <color indexed="8"/>
        <rFont val="Cambria"/>
        <family val="1"/>
      </rPr>
      <t xml:space="preserve">"Porter une appréciation sur les activités et la qualité des prestations au regard des droits des usagers, et les conditions de réalisation du projet personnalisé" </t>
    </r>
    <r>
      <rPr>
        <sz val="11"/>
        <color indexed="8"/>
        <rFont val="Cambria"/>
        <family val="1"/>
      </rPr>
      <t>[3.1. 1°] 
et d'apporter des éléments sur :
"</t>
    </r>
    <r>
      <rPr>
        <i/>
        <sz val="11"/>
        <color indexed="8"/>
        <rFont val="Cambria"/>
        <family val="1"/>
      </rPr>
      <t xml:space="preserve">La prise en compte des recommandations de bonnes pratiques professionnelles dans les modalités de réponses apportées aux usagers." </t>
    </r>
    <r>
      <rPr>
        <sz val="11"/>
        <color indexed="8"/>
        <rFont val="Cambria"/>
        <family val="1"/>
      </rPr>
      <t>[3.2. 8°]
"</t>
    </r>
    <r>
      <rPr>
        <i/>
        <sz val="11"/>
        <color indexed="8"/>
        <rFont val="Cambria"/>
        <family val="1"/>
      </rPr>
      <t xml:space="preserve">La prise en compte des facteurs de risque ou d'insécurité selon différents axes appropriés à chaque contexte : application de normes d'hygiène et de sécurité-prévention des situations de crise - mise en place d'un dispositif de régulation des conflits - techniques de prise en charge offrant la sécurité individuelle et collective en rapport avec les pratiques professionnelles garantissant les droits fondamentaux des personnes - plus généralement politique globale de gestion des risques." </t>
    </r>
    <r>
      <rPr>
        <sz val="11"/>
        <color indexed="8"/>
        <rFont val="Cambria"/>
        <family val="1"/>
      </rPr>
      <t>[3.2.9°]
"</t>
    </r>
    <r>
      <rPr>
        <i/>
        <sz val="11"/>
        <color indexed="8"/>
        <rFont val="Cambria"/>
        <family val="1"/>
      </rPr>
      <t>La capacité de l'établissement ou du service pour assurer la cohérence et la continuité des actions et interventions</t>
    </r>
    <r>
      <rPr>
        <sz val="11"/>
        <color indexed="8"/>
        <rFont val="Cambria"/>
        <family val="1"/>
      </rPr>
      <t>." [3.2. 10°]
"</t>
    </r>
    <r>
      <rPr>
        <i/>
        <sz val="11"/>
        <color indexed="8"/>
        <rFont val="Cambria"/>
        <family val="1"/>
      </rPr>
      <t>Le respect des critères énoncés par la réglementation en vigueur et par les recommandations de bonnes pratiques professionnelles validées par l'ANESM, relatifs notamment à la qualité d'hébergement."</t>
    </r>
    <r>
      <rPr>
        <sz val="11"/>
        <color indexed="8"/>
        <rFont val="Cambria"/>
        <family val="1"/>
      </rPr>
      <t xml:space="preserve">[3,2,11°]
</t>
    </r>
  </si>
  <si>
    <r>
      <t xml:space="preserve">Articulation de ce domaine avec les thématiques et registres spécifiques de la section 3.chapitre II du cahier des charges de l'évaluation externe. 
</t>
    </r>
    <r>
      <rPr>
        <sz val="11"/>
        <color indexed="8"/>
        <rFont val="Cambria"/>
        <family val="1"/>
      </rPr>
      <t xml:space="preserve">Les éléments renseignés dans ce domaine permettront de :
</t>
    </r>
    <r>
      <rPr>
        <i/>
        <sz val="11"/>
        <color indexed="8"/>
        <rFont val="Cambria"/>
        <family val="1"/>
      </rPr>
      <t xml:space="preserve">"Porter une appréciation sur les activités et la qualité des prestations au regard des droits des usagers, et les conditions de réalisation du projet personnalisé" </t>
    </r>
    <r>
      <rPr>
        <sz val="11"/>
        <color indexed="8"/>
        <rFont val="Cambria"/>
        <family val="1"/>
      </rPr>
      <t>[3.1. 1°] 
"</t>
    </r>
    <r>
      <rPr>
        <i/>
        <sz val="11"/>
        <color indexed="8"/>
        <rFont val="Cambria"/>
        <family val="1"/>
      </rPr>
      <t xml:space="preserve">Donner des éléments d'appréciation sur les activités et la qualité des prestations au regard de l'ouverture de l'établissement ou du service sur son environnement et des interactions. </t>
    </r>
    <r>
      <rPr>
        <sz val="11"/>
        <color indexed="8"/>
        <rFont val="Cambria"/>
        <family val="1"/>
      </rPr>
      <t>[3.1.2°]
et d'apporter des éléments sur :
"</t>
    </r>
    <r>
      <rPr>
        <i/>
        <sz val="11"/>
        <color indexed="8"/>
        <rFont val="Cambria"/>
        <family val="1"/>
      </rPr>
      <t>La capacité de l'établissement ou du service à évaluer avec les usagers leurs besoins et attentes dans le cadre du projet d'établissement ou de service, en prenant en compte les interactions avec l'environnement familial et social de la personne</t>
    </r>
    <r>
      <rPr>
        <sz val="11"/>
        <color indexed="8"/>
        <rFont val="Cambria"/>
        <family val="1"/>
      </rPr>
      <t>."[3.2. 1°]
"</t>
    </r>
    <r>
      <rPr>
        <i/>
        <sz val="11"/>
        <color indexed="8"/>
        <rFont val="Cambria"/>
        <family val="1"/>
      </rPr>
      <t xml:space="preserve">La prise en compte des recommandations de bonnes pratiques professionnelles dans les modalités de réponses apportées aux usagers." </t>
    </r>
    <r>
      <rPr>
        <sz val="11"/>
        <color indexed="8"/>
        <rFont val="Cambria"/>
        <family val="1"/>
      </rPr>
      <t>[3.2. 8°]
"</t>
    </r>
    <r>
      <rPr>
        <i/>
        <sz val="11"/>
        <color indexed="8"/>
        <rFont val="Cambria"/>
        <family val="1"/>
      </rPr>
      <t xml:space="preserve">La prise en compte des facteurs de risque ou d'insécurité selon différents axes appropriés à chaque contexte : application de normes d'hygiène et de sécurité-prévention des situations de crise - mise en place d'un dispositif de régulation des conflits - techniques de prise en charge offrant la sécurité individuelle et collective en rapport avec les pratiques professionnelles garantissant les droits fondamentaux des personnes - plus généralement politique globale de gestion des risques." </t>
    </r>
    <r>
      <rPr>
        <sz val="11"/>
        <color indexed="8"/>
        <rFont val="Cambria"/>
        <family val="1"/>
      </rPr>
      <t>[3.2.9°]
"</t>
    </r>
    <r>
      <rPr>
        <i/>
        <sz val="11"/>
        <color indexed="8"/>
        <rFont val="Cambria"/>
        <family val="1"/>
      </rPr>
      <t>La capacité de l'établissement ou du service pour assurer la cohérence et la continuité des actions et interventions</t>
    </r>
    <r>
      <rPr>
        <sz val="11"/>
        <color indexed="8"/>
        <rFont val="Cambria"/>
        <family val="1"/>
      </rPr>
      <t>." [3.2. 10°]
"</t>
    </r>
    <r>
      <rPr>
        <i/>
        <sz val="11"/>
        <color indexed="8"/>
        <rFont val="Cambria"/>
        <family val="1"/>
      </rPr>
      <t>Le respect des critères énoncés par la réglementation en vigueur et par les recommandations de bonnes pratiques professionnelles validées par l'ANESM, relatifs notamment à la qualité d'hébergement."</t>
    </r>
    <r>
      <rPr>
        <sz val="11"/>
        <color indexed="8"/>
        <rFont val="Cambria"/>
        <family val="1"/>
      </rPr>
      <t xml:space="preserve">[3,2,11°]
"Le rôle de l'établissement ou du service au regard des missions confiées par les autorités publiques à partir notamment de la confrontation des différents points de vue, mais aussi des réalisations : perception de l'établissement ou du service et de ses missions par les partenairex, les usgaers ; formalisation des collaborations et des coopérations interinstitutionnelles ou interprofessionnelles autour et avec l'usager."[3.2.14°a et b]
"L'inscription de l'établissement ou du service dans un territoire donné à partir notamment de : la prise en compte du réseau de proximité et de l'utilisation optimale des ressources du milieu ; sa contribution aux évolutions et à la modification de l'environnement." [3.2.15°]
</t>
    </r>
  </si>
  <si>
    <t>Des actions de prévention sont organisées en matière bucco-dentaire, ORL, ophtalmologie, gynécologie, vaccinations, dépistage des cancers,...</t>
  </si>
  <si>
    <t>La structure dispose d'outils de mesure de la douleur qui tiennent compte des particularités sensorielles et des modes de communication de la personne.</t>
  </si>
  <si>
    <t>La survenue de comportements problèmes amène une réinterrogation systématique de l'accompagnement : activités proposées, santé, recherche de gêne corporelle ou de douleur, environnement sensoriel, modes de  communication utilisés, traitements médicamenteux, gestion des périodes de transition et des événements de la vie, …</t>
  </si>
  <si>
    <t>La structure a identifié des ressources expertes externes susceptibles d'être mobilisées pour lui apporter un appui ponctuel (équipe mobile, spécialiste de l'exploration somatique, formateur, superviseur, recours  à des dispositifs d'accueil temporaire…).</t>
  </si>
  <si>
    <t>La préparation de la transition est réalisée en collaboration avec l'équipe de la structure d'accueil. Elle fait l'objet d'une transmission écrite des informations et outils nécessaires au succès de ce changement (notamment les informations sur les modes de communication et les habitudes de la personne).</t>
  </si>
  <si>
    <t>A partir de 16 ans, les professionnels tiennent compte des orientations possibles et focalisent les apprentissages et les démarches (administratives et/ou sociales) sur les priorités de la vie adulte, pour faciliter la transition vers les dispositifs de droit commun ou spécifiques pour adultes avec TSA.</t>
  </si>
  <si>
    <t>Un professionnel formé à l’autisme est désigné pour coordonner cette transition.</t>
  </si>
  <si>
    <t>La programmation de formations est établie selon une stratégie globale: choix des thèmes, durée des sessions, implication de l'ensemble du personnel.</t>
  </si>
  <si>
    <t>Des formations sont réalisées sur les méthodes d'interventions développementales et comportementales recommandées.</t>
  </si>
  <si>
    <t>Les professionnels de la structure bénéficient d'une supervision des techniques professionnelles.</t>
  </si>
  <si>
    <t>Total</t>
  </si>
  <si>
    <t>Répartition</t>
  </si>
  <si>
    <t>Les effets des interventions sont suivis et évalués en fonction des buts et objectifs du PPI, y compris ceux établis à long terme.</t>
  </si>
  <si>
    <t>Les espaces de vie, d'activités et de travail et de restauration sont adaptés aux particularités sensorielles et motrices: ergonomie, matériel et matériaux adaptés.</t>
  </si>
  <si>
    <t>Le projet personnalisé intègre une rubrique "suivi de santé" : douleur, hygiène, suivi des prescriptions, consultations médicales, qualité du sommeil et de l'alimentation,...</t>
  </si>
  <si>
    <t>Toute restriction à la liberté d'aller et venir dans l'établissement est encadrée par une procédure écrite,  permettant d'assurer la continuité de l'accompagnement, la sécurité et la dignité de la personne. Lorsqu'ils existent, le recours aux lieux de calme-retrait et d'apaisement est réalisé en accord avec la famille, le médecin et le directeur de la structure. Le protocole de recours est partagé par tous les intervenants, le lieu est sécurisant et confortable, son efficacité est évaluée.</t>
  </si>
  <si>
    <t>Des protocoles spécifiques de coordination avec des institutions sanitaires ou des professionnels libéraux existent et fonctionnent (accès aux soins, gestion des urgences, protocoles d'anesthésie,…).</t>
  </si>
  <si>
    <t>Points d'amélioration identifiés</t>
  </si>
  <si>
    <t>Cotation en %</t>
  </si>
  <si>
    <t>Commentaires si nécessaire</t>
  </si>
  <si>
    <t>Commentaires  si nécessaire</t>
  </si>
  <si>
    <t>Eléments d'objectivation</t>
  </si>
  <si>
    <t>NA</t>
  </si>
  <si>
    <r>
      <rPr>
        <b/>
        <i/>
        <sz val="11"/>
        <rFont val="Cambria"/>
        <family val="1"/>
      </rPr>
      <t>Cotation:</t>
    </r>
    <r>
      <rPr>
        <i/>
        <sz val="11"/>
        <rFont val="Cambria"/>
        <family val="1"/>
      </rPr>
      <t xml:space="preserve"> 0%  = envisagée ou embryonnaire ; 25% = pratique en cours de structuration  ; 50% = structurée et déployée; 75%  = pratique éprouvée  et en cohérence avec les RBP, 100%= en cohérence totale  avec les RBP et développée  en routine ; NA : sans objet (prestation non dévolue à la structure)</t>
    </r>
  </si>
  <si>
    <t>En cohérence totale avec les RBP et développée en routine, 100%</t>
  </si>
  <si>
    <t>Pratique éprouvée et en cohérence avec les RBP, 75%</t>
  </si>
  <si>
    <t>Structurée et déployée, 50%</t>
  </si>
  <si>
    <t>Pratique en cours de structuration, 25%</t>
  </si>
  <si>
    <t>Sans objet (prestation non dévolue à la structure), NA</t>
  </si>
  <si>
    <t>COTATION</t>
  </si>
  <si>
    <t>En cohérence totale avec les RBP et développée en routine</t>
  </si>
  <si>
    <t>Pratique éprouvée et en cohérence avec les RBP</t>
  </si>
  <si>
    <t>Structurée et déployée</t>
  </si>
  <si>
    <t>Pratique en cours de structuration</t>
  </si>
  <si>
    <t>Sans objet (prestation non dévolue à la structure)</t>
  </si>
  <si>
    <t>Domaine n°8 : Préparation des transitions d'un milieu à un autre</t>
  </si>
  <si>
    <t>Domaines</t>
  </si>
  <si>
    <t>Envisagée ou embryonnaire, 0%</t>
  </si>
  <si>
    <t>Envisagée ou embryonnaire</t>
  </si>
  <si>
    <t>Domaine n°9 : Formation et soutien des professionnels</t>
  </si>
  <si>
    <t>Domaine n°7 : Aspects comportementaux et comportements problèmes</t>
  </si>
  <si>
    <t>Domaine n°6 : Accès à la santé et organisation de l'accès aux soins somatiques</t>
  </si>
  <si>
    <t>Domaine n°5 : Environnement matériel</t>
  </si>
  <si>
    <t>Domaine n°4 : Interventions et apprentissages</t>
  </si>
  <si>
    <t>Domaine n°3 : Projet personnalisé d'interventions (PPI)</t>
  </si>
  <si>
    <t>Domaine n°2 : Place de la personne et de sa famille</t>
  </si>
  <si>
    <t>Domaine n°1 : Evaluation individuelle et suivi du développement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</si>
</sst>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C]General"/>
  </numFmts>
  <fonts count="28" x14ac:knownFonts="1">
    <font>
      <sz val="11"/>
      <color theme="1"/>
      <name val="Calibri"/>
      <family val="2"/>
      <scheme val="minor"/>
    </font>
    <font>
      <b/>
      <sz val="14"/>
      <color indexed="8"/>
      <name val="Cambria"/>
      <family val="1"/>
    </font>
    <font>
      <sz val="11"/>
      <color indexed="8"/>
      <name val="Cambria"/>
      <family val="1"/>
    </font>
    <font>
      <b/>
      <sz val="11"/>
      <color indexed="8"/>
      <name val="Cambria"/>
      <family val="1"/>
    </font>
    <font>
      <sz val="8"/>
      <name val="Calibri"/>
      <family val="2"/>
    </font>
    <font>
      <sz val="11"/>
      <name val="Cambria"/>
      <family val="1"/>
    </font>
    <font>
      <b/>
      <sz val="11"/>
      <name val="Cambria"/>
      <family val="1"/>
    </font>
    <font>
      <i/>
      <sz val="11"/>
      <color indexed="8"/>
      <name val="Cambria"/>
      <family val="1"/>
    </font>
    <font>
      <strike/>
      <sz val="11"/>
      <name val="Cambria"/>
      <family val="1"/>
    </font>
    <font>
      <sz val="9"/>
      <color indexed="8"/>
      <name val="Calibri"/>
      <family val="2"/>
    </font>
    <font>
      <u/>
      <sz val="11"/>
      <name val="Cambria"/>
      <family val="1"/>
    </font>
    <font>
      <i/>
      <sz val="11"/>
      <name val="Cambria"/>
      <family val="1"/>
    </font>
    <font>
      <b/>
      <i/>
      <sz val="11"/>
      <name val="Cambria"/>
      <family val="1"/>
    </font>
    <font>
      <sz val="18"/>
      <color indexed="8"/>
      <name val="Cambria"/>
      <family val="1"/>
    </font>
    <font>
      <sz val="11"/>
      <color rgb="FF000000"/>
      <name val="Calibri"/>
      <family val="2"/>
    </font>
    <font>
      <b/>
      <sz val="11"/>
      <color theme="1"/>
      <name val="Calibri"/>
      <family val="2"/>
      <scheme val="minor"/>
    </font>
    <font>
      <sz val="11"/>
      <name val="Cambria"/>
      <family val="1"/>
      <scheme val="major"/>
    </font>
    <font>
      <b/>
      <sz val="11"/>
      <name val="Cambria"/>
      <family val="1"/>
      <scheme val="major"/>
    </font>
    <font>
      <sz val="11"/>
      <color indexed="8"/>
      <name val="Cambria"/>
      <family val="1"/>
      <scheme val="major"/>
    </font>
    <font>
      <b/>
      <sz val="11"/>
      <color indexed="8"/>
      <name val="Cambria"/>
      <family val="1"/>
      <scheme val="major"/>
    </font>
    <font>
      <sz val="11"/>
      <color theme="1"/>
      <name val="Cambria"/>
      <family val="1"/>
    </font>
    <font>
      <sz val="11"/>
      <color rgb="FFFF0000"/>
      <name val="Cambria"/>
      <family val="1"/>
    </font>
    <font>
      <sz val="11"/>
      <color rgb="FF00B050"/>
      <name val="Cambria"/>
      <family val="1"/>
    </font>
    <font>
      <b/>
      <sz val="11"/>
      <color rgb="FFFF0000"/>
      <name val="Cambria"/>
      <family val="1"/>
    </font>
    <font>
      <sz val="11"/>
      <name val="Calibri"/>
      <family val="2"/>
      <scheme val="minor"/>
    </font>
    <font>
      <b/>
      <sz val="14"/>
      <color theme="1"/>
      <name val="Calibri"/>
      <family val="2"/>
      <scheme val="minor"/>
    </font>
    <font>
      <b/>
      <sz val="14"/>
      <color indexed="8"/>
      <name val="Cambria"/>
      <family val="1"/>
      <scheme val="major"/>
    </font>
    <font>
      <sz val="14"/>
      <color theme="1"/>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rgb="FFF79646"/>
        <bgColor indexed="64"/>
      </patternFill>
    </fill>
    <fill>
      <patternFill patternType="solid">
        <fgColor theme="7"/>
        <bgColor indexed="64"/>
      </patternFill>
    </fill>
    <fill>
      <patternFill patternType="solid">
        <fgColor rgb="FFFFFF66"/>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s>
  <cellStyleXfs count="2">
    <xf numFmtId="0" fontId="0" fillId="0" borderId="0"/>
    <xf numFmtId="164" fontId="14" fillId="0" borderId="0" applyBorder="0" applyProtection="0"/>
  </cellStyleXfs>
  <cellXfs count="208">
    <xf numFmtId="0" fontId="0" fillId="0" borderId="0" xfId="0"/>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16" fillId="0" borderId="2" xfId="0" applyFont="1" applyBorder="1" applyAlignment="1">
      <alignment horizontal="left" vertical="top" wrapText="1"/>
    </xf>
    <xf numFmtId="0" fontId="5" fillId="0" borderId="2" xfId="0" applyFont="1" applyBorder="1" applyAlignment="1">
      <alignment vertical="center" wrapText="1"/>
    </xf>
    <xf numFmtId="0" fontId="16" fillId="0" borderId="2" xfId="0" applyFont="1" applyBorder="1" applyAlignment="1">
      <alignment horizontal="justify" vertical="top" wrapText="1"/>
    </xf>
    <xf numFmtId="0" fontId="2" fillId="0" borderId="2" xfId="0" applyFont="1" applyFill="1" applyBorder="1" applyAlignment="1">
      <alignmen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0" fillId="0" borderId="0" xfId="0" applyAlignment="1">
      <alignment vertical="center" wrapText="1"/>
    </xf>
    <xf numFmtId="164" fontId="14" fillId="0" borderId="0" xfId="1"/>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16" fillId="0" borderId="2" xfId="0" applyFont="1" applyFill="1" applyBorder="1" applyAlignment="1">
      <alignment horizontal="left" vertical="center" wrapText="1"/>
    </xf>
    <xf numFmtId="0" fontId="16" fillId="0" borderId="3" xfId="0" applyFont="1" applyBorder="1" applyAlignment="1">
      <alignment horizontal="justify" vertical="top"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1" xfId="0" applyFont="1" applyBorder="1" applyAlignment="1">
      <alignment vertical="center" wrapText="1"/>
    </xf>
    <xf numFmtId="0" fontId="0" fillId="0" borderId="6" xfId="0" applyBorder="1" applyAlignment="1">
      <alignment vertical="center" wrapText="1"/>
    </xf>
    <xf numFmtId="0" fontId="15" fillId="0" borderId="7"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Fill="1" applyBorder="1" applyAlignment="1">
      <alignment horizontal="justify" vertical="center" wrapText="1"/>
    </xf>
    <xf numFmtId="0" fontId="16" fillId="0" borderId="2" xfId="0" applyFont="1" applyFill="1" applyBorder="1" applyAlignment="1">
      <alignment vertical="center" wrapText="1"/>
    </xf>
    <xf numFmtId="0" fontId="16" fillId="0" borderId="3" xfId="0" applyFont="1" applyBorder="1" applyAlignment="1">
      <alignment horizontal="left" vertical="top" wrapText="1"/>
    </xf>
    <xf numFmtId="0" fontId="5" fillId="0" borderId="2" xfId="0" applyNumberFormat="1" applyFont="1" applyBorder="1" applyAlignment="1">
      <alignmen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2" xfId="0" applyFont="1" applyBorder="1" applyAlignment="1">
      <alignment horizontal="left" vertical="center" wrapText="1"/>
    </xf>
    <xf numFmtId="0" fontId="16" fillId="0" borderId="3"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vertical="center" wrapText="1"/>
    </xf>
    <xf numFmtId="0" fontId="3" fillId="0" borderId="0" xfId="0" applyFont="1" applyFill="1" applyBorder="1" applyAlignment="1">
      <alignment horizontal="left" vertical="center" wrapText="1"/>
    </xf>
    <xf numFmtId="0" fontId="17" fillId="3" borderId="9" xfId="0" applyFont="1" applyFill="1" applyBorder="1" applyAlignment="1">
      <alignment vertical="center" wrapText="1"/>
    </xf>
    <xf numFmtId="0" fontId="17" fillId="3" borderId="10" xfId="0" applyFont="1" applyFill="1" applyBorder="1" applyAlignment="1">
      <alignment vertical="center" wrapText="1"/>
    </xf>
    <xf numFmtId="0" fontId="17" fillId="3" borderId="11" xfId="0" applyFont="1" applyFill="1" applyBorder="1" applyAlignment="1">
      <alignment vertical="center" wrapText="1"/>
    </xf>
    <xf numFmtId="1" fontId="18" fillId="0" borderId="0" xfId="0" applyNumberFormat="1" applyFont="1" applyFill="1" applyBorder="1" applyAlignment="1">
      <alignment vertical="center" wrapText="1"/>
    </xf>
    <xf numFmtId="0" fontId="2" fillId="0" borderId="0" xfId="0" applyFont="1" applyFill="1" applyAlignment="1">
      <alignment vertical="center" wrapText="1"/>
    </xf>
    <xf numFmtId="0" fontId="3" fillId="4" borderId="1" xfId="0" applyFont="1" applyFill="1" applyBorder="1" applyAlignment="1">
      <alignment vertical="center" wrapText="1"/>
    </xf>
    <xf numFmtId="0" fontId="2" fillId="4" borderId="1" xfId="0" applyFont="1" applyFill="1" applyBorder="1" applyAlignment="1">
      <alignment vertical="center" wrapText="1"/>
    </xf>
    <xf numFmtId="9" fontId="2" fillId="0" borderId="1" xfId="0" applyNumberFormat="1" applyFont="1" applyFill="1" applyBorder="1" applyAlignment="1">
      <alignment vertical="center" wrapText="1"/>
    </xf>
    <xf numFmtId="9" fontId="2" fillId="4" borderId="1" xfId="0" applyNumberFormat="1" applyFont="1" applyFill="1" applyBorder="1" applyAlignment="1">
      <alignment vertical="center" wrapText="1"/>
    </xf>
    <xf numFmtId="1" fontId="18" fillId="0" borderId="12" xfId="0" applyNumberFormat="1" applyFont="1" applyFill="1" applyBorder="1" applyAlignment="1">
      <alignment vertical="center" wrapText="1"/>
    </xf>
    <xf numFmtId="0" fontId="2" fillId="0" borderId="12" xfId="0" applyFont="1" applyFill="1" applyBorder="1" applyAlignment="1">
      <alignment vertical="center" wrapText="1"/>
    </xf>
    <xf numFmtId="0" fontId="2" fillId="0" borderId="0"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3" fillId="4" borderId="1" xfId="0" applyFont="1" applyFill="1" applyBorder="1" applyAlignment="1">
      <alignment horizontal="center" vertical="center" wrapText="1"/>
    </xf>
    <xf numFmtId="1" fontId="19" fillId="4" borderId="1" xfId="0" applyNumberFormat="1" applyFont="1" applyFill="1" applyBorder="1" applyAlignment="1">
      <alignment horizontal="center" vertical="center" wrapText="1"/>
    </xf>
    <xf numFmtId="0" fontId="20" fillId="0" borderId="13" xfId="0" applyFont="1" applyBorder="1" applyAlignment="1">
      <alignment horizontal="justify" vertical="center"/>
    </xf>
    <xf numFmtId="0" fontId="2" fillId="0" borderId="14" xfId="0" applyFont="1" applyBorder="1" applyAlignment="1">
      <alignment vertical="center" wrapText="1"/>
    </xf>
    <xf numFmtId="0" fontId="2" fillId="0" borderId="0" xfId="0" applyFont="1" applyBorder="1" applyAlignment="1">
      <alignment vertical="center" wrapText="1"/>
    </xf>
    <xf numFmtId="0" fontId="3" fillId="4" borderId="1" xfId="0" applyFont="1" applyFill="1" applyBorder="1" applyAlignment="1">
      <alignment horizontal="center" vertical="center" wrapText="1"/>
    </xf>
    <xf numFmtId="0" fontId="0" fillId="0" borderId="0" xfId="0" applyAlignment="1">
      <alignment horizontal="right"/>
    </xf>
    <xf numFmtId="0" fontId="0" fillId="0" borderId="0" xfId="0" applyBorder="1"/>
    <xf numFmtId="9" fontId="0" fillId="0" borderId="0" xfId="0" applyNumberFormat="1"/>
    <xf numFmtId="0" fontId="3" fillId="4" borderId="1" xfId="0" applyFont="1" applyFill="1" applyBorder="1" applyAlignment="1">
      <alignment horizontal="center" vertical="center" wrapText="1"/>
    </xf>
    <xf numFmtId="0" fontId="5" fillId="0" borderId="4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17" fillId="3" borderId="10" xfId="0" applyFont="1" applyFill="1" applyBorder="1" applyAlignment="1" applyProtection="1">
      <alignment horizontal="left" vertical="center" wrapText="1"/>
    </xf>
    <xf numFmtId="0" fontId="5" fillId="0" borderId="42" xfId="0" applyFont="1" applyBorder="1" applyAlignment="1" applyProtection="1">
      <alignment horizontal="left" vertical="center" wrapText="1"/>
      <protection locked="0"/>
    </xf>
    <xf numFmtId="9" fontId="16" fillId="0" borderId="1" xfId="0" applyNumberFormat="1" applyFont="1" applyBorder="1" applyAlignment="1" applyProtection="1">
      <alignment horizontal="right" vertical="center" wrapText="1"/>
      <protection locked="0"/>
    </xf>
    <xf numFmtId="9" fontId="16" fillId="0" borderId="6" xfId="0" applyNumberFormat="1" applyFont="1" applyBorder="1" applyAlignment="1" applyProtection="1">
      <alignment horizontal="right" vertical="center" wrapText="1"/>
      <protection locked="0"/>
    </xf>
    <xf numFmtId="0" fontId="17" fillId="3" borderId="10"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164" fontId="5" fillId="0" borderId="43" xfId="1" applyFont="1" applyFill="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164" fontId="6" fillId="0" borderId="44" xfId="1" applyFont="1" applyFill="1" applyBorder="1" applyAlignment="1" applyProtection="1">
      <alignment horizontal="left" vertical="center" wrapText="1"/>
      <protection locked="0"/>
    </xf>
    <xf numFmtId="0" fontId="17" fillId="3" borderId="17" xfId="0" applyFont="1" applyFill="1" applyBorder="1" applyAlignment="1">
      <alignment vertical="center" wrapText="1"/>
    </xf>
    <xf numFmtId="0" fontId="16" fillId="0" borderId="16" xfId="0" applyFont="1" applyFill="1" applyBorder="1" applyAlignment="1" applyProtection="1">
      <alignment horizontal="left" vertical="top" wrapText="1"/>
      <protection locked="0"/>
    </xf>
    <xf numFmtId="9" fontId="16" fillId="0" borderId="1" xfId="0" applyNumberFormat="1" applyFont="1" applyFill="1" applyBorder="1" applyAlignment="1" applyProtection="1">
      <alignment horizontal="right" vertical="center" wrapText="1"/>
      <protection locked="0"/>
    </xf>
    <xf numFmtId="9" fontId="16" fillId="3" borderId="10" xfId="0" applyNumberFormat="1" applyFont="1" applyFill="1" applyBorder="1" applyAlignment="1">
      <alignment horizontal="right" vertical="center" wrapText="1"/>
    </xf>
    <xf numFmtId="9" fontId="16" fillId="3" borderId="16" xfId="0" applyNumberFormat="1" applyFont="1" applyFill="1" applyBorder="1" applyAlignment="1">
      <alignment horizontal="right" vertical="center" wrapText="1"/>
    </xf>
    <xf numFmtId="0" fontId="17" fillId="3" borderId="10" xfId="0" applyFont="1" applyFill="1" applyBorder="1" applyAlignment="1" applyProtection="1">
      <alignment horizontal="right" vertical="center" wrapText="1"/>
    </xf>
    <xf numFmtId="0" fontId="17" fillId="0" borderId="1" xfId="0" applyFont="1" applyFill="1" applyBorder="1" applyAlignment="1" applyProtection="1">
      <alignment horizontal="left" vertical="center" wrapText="1"/>
      <protection locked="0"/>
    </xf>
    <xf numFmtId="0" fontId="17" fillId="0" borderId="16"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9" fontId="5" fillId="0" borderId="1" xfId="0" applyNumberFormat="1" applyFont="1" applyBorder="1" applyAlignment="1" applyProtection="1">
      <alignment horizontal="right" vertical="center" wrapText="1"/>
      <protection locked="0"/>
    </xf>
    <xf numFmtId="9" fontId="5" fillId="3" borderId="10" xfId="0" applyNumberFormat="1" applyFont="1" applyFill="1" applyBorder="1" applyAlignment="1">
      <alignment horizontal="right" vertical="center" wrapText="1"/>
    </xf>
    <xf numFmtId="9" fontId="2" fillId="0" borderId="0" xfId="0" applyNumberFormat="1" applyFont="1" applyAlignment="1" applyProtection="1">
      <alignment horizontal="right" vertical="center" wrapText="1"/>
      <protection locked="0"/>
    </xf>
    <xf numFmtId="0" fontId="16" fillId="0" borderId="16" xfId="0" applyFont="1" applyFill="1" applyBorder="1" applyAlignment="1" applyProtection="1">
      <alignment horizontal="left" vertical="center" wrapText="1"/>
      <protection locked="0"/>
    </xf>
    <xf numFmtId="9" fontId="16" fillId="0" borderId="6" xfId="0" applyNumberFormat="1" applyFont="1" applyFill="1" applyBorder="1" applyAlignment="1" applyProtection="1">
      <alignment horizontal="right" vertical="center" wrapText="1"/>
      <protection locked="0"/>
    </xf>
    <xf numFmtId="0" fontId="16" fillId="0" borderId="6" xfId="0" applyFont="1" applyFill="1" applyBorder="1" applyAlignment="1" applyProtection="1">
      <alignment horizontal="left" vertical="center" wrapText="1"/>
      <protection locked="0"/>
    </xf>
    <xf numFmtId="0" fontId="16" fillId="0" borderId="18" xfId="0" applyFont="1" applyFill="1" applyBorder="1" applyAlignment="1" applyProtection="1">
      <alignment horizontal="left" vertical="center" wrapText="1"/>
      <protection locked="0"/>
    </xf>
    <xf numFmtId="0" fontId="3" fillId="4" borderId="1" xfId="0" applyFont="1" applyFill="1" applyBorder="1" applyAlignment="1">
      <alignment horizontal="center" vertical="center" wrapText="1"/>
    </xf>
    <xf numFmtId="0" fontId="6" fillId="3" borderId="17" xfId="0" applyFont="1" applyFill="1" applyBorder="1" applyAlignment="1">
      <alignment vertical="center" wrapText="1"/>
    </xf>
    <xf numFmtId="0" fontId="5" fillId="0" borderId="7" xfId="0" applyNumberFormat="1" applyFont="1" applyFill="1" applyBorder="1" applyAlignment="1">
      <alignment vertical="center" wrapText="1"/>
    </xf>
    <xf numFmtId="0" fontId="2" fillId="0" borderId="1"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5" fillId="0" borderId="16"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22" fillId="0" borderId="20" xfId="0" applyFont="1" applyFill="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xf>
    <xf numFmtId="0" fontId="6" fillId="3" borderId="15" xfId="0" applyFont="1" applyFill="1" applyBorder="1" applyAlignment="1" applyProtection="1">
      <alignment horizontal="left" vertical="center" wrapText="1"/>
    </xf>
    <xf numFmtId="9" fontId="3" fillId="4" borderId="1" xfId="0" applyNumberFormat="1" applyFont="1" applyFill="1" applyBorder="1" applyAlignment="1">
      <alignment vertical="center" wrapText="1"/>
    </xf>
    <xf numFmtId="0" fontId="3" fillId="0" borderId="22" xfId="0" applyFont="1" applyBorder="1" applyAlignment="1">
      <alignment vertical="center" wrapText="1"/>
    </xf>
    <xf numFmtId="0" fontId="3" fillId="0" borderId="0" xfId="0" applyFont="1" applyBorder="1" applyAlignment="1">
      <alignment vertical="center" wrapText="1"/>
    </xf>
    <xf numFmtId="9" fontId="2" fillId="0" borderId="0" xfId="0" applyNumberFormat="1" applyFont="1" applyFill="1" applyBorder="1" applyAlignment="1">
      <alignment vertical="center" wrapText="1"/>
    </xf>
    <xf numFmtId="0" fontId="3" fillId="0" borderId="22" xfId="0" applyFont="1" applyFill="1" applyBorder="1" applyAlignment="1">
      <alignment vertical="center" wrapText="1"/>
    </xf>
    <xf numFmtId="9" fontId="3" fillId="0" borderId="0" xfId="0" applyNumberFormat="1" applyFont="1" applyFill="1" applyBorder="1" applyAlignment="1">
      <alignment vertical="center" wrapText="1"/>
    </xf>
    <xf numFmtId="0" fontId="23" fillId="0" borderId="5"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9" fontId="2" fillId="0" borderId="1" xfId="0" applyNumberFormat="1" applyFont="1" applyBorder="1" applyAlignment="1" applyProtection="1">
      <alignment horizontal="right" vertical="center" wrapText="1"/>
      <protection locked="0"/>
    </xf>
    <xf numFmtId="9" fontId="2" fillId="0" borderId="6" xfId="0" applyNumberFormat="1" applyFont="1" applyBorder="1" applyAlignment="1" applyProtection="1">
      <alignment horizontal="right" vertical="center" wrapText="1"/>
      <protection locked="0"/>
    </xf>
    <xf numFmtId="9" fontId="2" fillId="0" borderId="1" xfId="0" applyNumberFormat="1" applyFont="1" applyFill="1" applyBorder="1" applyAlignment="1">
      <alignment horizontal="right" vertical="center" wrapText="1"/>
    </xf>
    <xf numFmtId="0" fontId="2" fillId="0" borderId="1" xfId="0" applyFont="1" applyFill="1" applyBorder="1" applyAlignment="1" applyProtection="1">
      <alignment horizontal="left" vertical="center" wrapText="1"/>
      <protection locked="0"/>
    </xf>
    <xf numFmtId="0" fontId="3" fillId="4" borderId="1" xfId="0" applyFont="1" applyFill="1" applyBorder="1" applyAlignment="1">
      <alignment horizontal="right" vertical="center" wrapText="1"/>
    </xf>
    <xf numFmtId="9" fontId="3" fillId="4" borderId="1" xfId="0" applyNumberFormat="1" applyFont="1" applyFill="1" applyBorder="1" applyAlignment="1">
      <alignment horizontal="right" vertical="center" wrapText="1"/>
    </xf>
    <xf numFmtId="9" fontId="2" fillId="0" borderId="1" xfId="0" applyNumberFormat="1" applyFont="1" applyFill="1" applyBorder="1" applyAlignment="1" applyProtection="1">
      <alignment horizontal="right" vertical="center" wrapText="1"/>
      <protection locked="0"/>
    </xf>
    <xf numFmtId="9" fontId="2" fillId="0" borderId="6" xfId="0" applyNumberFormat="1" applyFont="1" applyFill="1" applyBorder="1" applyAlignment="1" applyProtection="1">
      <alignment horizontal="right" vertical="center" wrapText="1"/>
      <protection locked="0"/>
    </xf>
    <xf numFmtId="0" fontId="0" fillId="0" borderId="1"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24" xfId="0" applyBorder="1" applyAlignment="1" applyProtection="1">
      <alignment vertical="center" wrapText="1"/>
      <protection locked="0"/>
    </xf>
    <xf numFmtId="0" fontId="2" fillId="0" borderId="16" xfId="0" applyFont="1" applyFill="1" applyBorder="1" applyAlignment="1" applyProtection="1">
      <alignment horizontal="left" vertical="center" wrapText="1"/>
      <protection locked="0"/>
    </xf>
    <xf numFmtId="0" fontId="13" fillId="0" borderId="0" xfId="0" applyFont="1" applyAlignment="1">
      <alignment vertical="center" wrapText="1"/>
    </xf>
    <xf numFmtId="0" fontId="2" fillId="0" borderId="16" xfId="0" applyFont="1" applyBorder="1" applyAlignment="1" applyProtection="1">
      <alignment horizontal="left" vertical="center" wrapText="1" shrinkToFit="1"/>
      <protection locked="0"/>
    </xf>
    <xf numFmtId="0" fontId="22" fillId="0" borderId="16" xfId="0" applyFont="1" applyBorder="1" applyAlignment="1" applyProtection="1">
      <alignment horizontal="left" vertical="center" wrapText="1"/>
      <protection locked="0"/>
    </xf>
    <xf numFmtId="9" fontId="2" fillId="0" borderId="22" xfId="0" applyNumberFormat="1" applyFont="1" applyFill="1" applyBorder="1" applyAlignment="1">
      <alignment vertical="center" wrapText="1"/>
    </xf>
    <xf numFmtId="9" fontId="2" fillId="3" borderId="10" xfId="0" applyNumberFormat="1" applyFont="1" applyFill="1" applyBorder="1" applyAlignment="1" applyProtection="1">
      <alignment horizontal="right" vertical="center" wrapText="1"/>
    </xf>
    <xf numFmtId="9" fontId="2" fillId="0" borderId="19" xfId="0" applyNumberFormat="1" applyFont="1" applyBorder="1" applyAlignment="1" applyProtection="1">
      <alignment horizontal="right" vertical="center" wrapText="1"/>
      <protection locked="0"/>
    </xf>
    <xf numFmtId="0" fontId="3" fillId="0" borderId="0" xfId="0" applyFont="1" applyFill="1" applyBorder="1" applyAlignment="1">
      <alignment vertical="center" wrapText="1"/>
    </xf>
    <xf numFmtId="1" fontId="19" fillId="0" borderId="0" xfId="0" applyNumberFormat="1" applyFont="1" applyFill="1" applyBorder="1" applyAlignment="1">
      <alignment horizontal="center" vertical="center" wrapText="1"/>
    </xf>
    <xf numFmtId="0" fontId="15" fillId="0" borderId="1" xfId="0" applyFont="1" applyBorder="1"/>
    <xf numFmtId="0" fontId="0" fillId="2" borderId="4" xfId="0" applyFill="1" applyBorder="1" applyAlignment="1" applyProtection="1">
      <alignment horizontal="center" vertical="center" wrapText="1"/>
      <protection locked="0"/>
    </xf>
    <xf numFmtId="0" fontId="0" fillId="2" borderId="4" xfId="0" applyFill="1" applyBorder="1" applyAlignment="1" applyProtection="1">
      <alignment vertical="center" wrapText="1"/>
      <protection locked="0"/>
    </xf>
    <xf numFmtId="0" fontId="0" fillId="2" borderId="24" xfId="0" applyFill="1" applyBorder="1" applyAlignment="1" applyProtection="1">
      <alignment vertical="center" wrapText="1"/>
      <protection locked="0"/>
    </xf>
    <xf numFmtId="0" fontId="0" fillId="0" borderId="0" xfId="0" applyProtection="1">
      <protection locked="0"/>
    </xf>
    <xf numFmtId="0" fontId="23" fillId="0" borderId="5" xfId="0" applyFont="1" applyFill="1" applyBorder="1" applyAlignment="1" applyProtection="1">
      <alignment horizontal="left" vertical="center" wrapText="1"/>
    </xf>
    <xf numFmtId="9" fontId="25" fillId="0" borderId="1" xfId="0" applyNumberFormat="1" applyFont="1" applyBorder="1"/>
    <xf numFmtId="0" fontId="25" fillId="0" borderId="1" xfId="0" applyFont="1" applyBorder="1" applyAlignment="1">
      <alignment horizontal="right"/>
    </xf>
    <xf numFmtId="1" fontId="26" fillId="6" borderId="1" xfId="0" applyNumberFormat="1" applyFont="1" applyFill="1" applyBorder="1" applyAlignment="1">
      <alignment horizontal="center" vertical="top" wrapText="1"/>
    </xf>
    <xf numFmtId="1" fontId="26" fillId="7" borderId="1" xfId="0" applyNumberFormat="1" applyFont="1" applyFill="1" applyBorder="1" applyAlignment="1">
      <alignment horizontal="center" vertical="top" wrapText="1"/>
    </xf>
    <xf numFmtId="1" fontId="26" fillId="8" borderId="1" xfId="0" applyNumberFormat="1" applyFont="1" applyFill="1" applyBorder="1" applyAlignment="1">
      <alignment horizontal="center" vertical="top" wrapText="1"/>
    </xf>
    <xf numFmtId="1" fontId="26" fillId="9" borderId="1" xfId="0" applyNumberFormat="1" applyFont="1" applyFill="1" applyBorder="1" applyAlignment="1">
      <alignment horizontal="center" vertical="top" wrapText="1"/>
    </xf>
    <xf numFmtId="0" fontId="25" fillId="10" borderId="1" xfId="0" applyFont="1" applyFill="1" applyBorder="1" applyAlignment="1">
      <alignment horizontal="center" vertical="top" wrapText="1"/>
    </xf>
    <xf numFmtId="0" fontId="25" fillId="11" borderId="1" xfId="0" applyFont="1" applyFill="1" applyBorder="1" applyAlignment="1">
      <alignment horizontal="center" vertical="top" wrapText="1"/>
    </xf>
    <xf numFmtId="0" fontId="0" fillId="0" borderId="1" xfId="0" applyNumberFormat="1" applyFont="1" applyBorder="1"/>
    <xf numFmtId="0" fontId="27" fillId="0" borderId="1" xfId="0" applyFont="1" applyBorder="1" applyAlignment="1">
      <alignment vertical="center" wrapText="1"/>
    </xf>
    <xf numFmtId="0" fontId="27" fillId="0" borderId="1" xfId="0" applyFont="1" applyBorder="1" applyAlignment="1">
      <alignment vertical="center"/>
    </xf>
    <xf numFmtId="0" fontId="15" fillId="0" borderId="25" xfId="0" applyFont="1" applyBorder="1" applyAlignment="1">
      <alignment horizontal="left" vertical="center" wrapText="1"/>
    </xf>
    <xf numFmtId="0" fontId="15" fillId="0" borderId="0" xfId="0" applyFont="1" applyBorder="1" applyAlignment="1">
      <alignment horizontal="left" vertical="center" wrapText="1"/>
    </xf>
    <xf numFmtId="0" fontId="15" fillId="0" borderId="14" xfId="0" applyFont="1" applyBorder="1" applyAlignment="1">
      <alignment horizontal="left" vertical="center" wrapText="1"/>
    </xf>
    <xf numFmtId="0" fontId="15" fillId="5" borderId="26"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0" fillId="2" borderId="25"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14" xfId="0" applyFill="1" applyBorder="1" applyAlignment="1" applyProtection="1">
      <alignment horizontal="left" vertical="center" wrapText="1"/>
      <protection locked="0"/>
    </xf>
    <xf numFmtId="0" fontId="15" fillId="0" borderId="3" xfId="0" applyFont="1" applyBorder="1" applyAlignment="1">
      <alignment horizontal="left" vertical="center" wrapText="1"/>
    </xf>
    <xf numFmtId="0" fontId="15" fillId="0" borderId="6"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3" fillId="0"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1" fillId="0" borderId="28" xfId="0" applyFont="1" applyBorder="1" applyAlignment="1">
      <alignment vertical="center" wrapText="1"/>
    </xf>
    <xf numFmtId="0" fontId="3" fillId="4" borderId="2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4" borderId="3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0" borderId="35"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3" fillId="4"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4" fillId="0" borderId="35" xfId="0" applyFont="1" applyFill="1" applyBorder="1" applyAlignment="1" applyProtection="1">
      <alignment horizontal="left" vertical="top" wrapText="1"/>
      <protection locked="0"/>
    </xf>
    <xf numFmtId="0" fontId="24" fillId="0" borderId="36" xfId="0" applyFont="1" applyFill="1" applyBorder="1" applyAlignment="1" applyProtection="1">
      <alignment horizontal="left" vertical="top" wrapText="1"/>
      <protection locked="0"/>
    </xf>
    <xf numFmtId="0" fontId="24" fillId="0" borderId="37" xfId="0" applyFont="1" applyFill="1" applyBorder="1" applyAlignment="1" applyProtection="1">
      <alignment horizontal="left" vertical="top"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3" fillId="4" borderId="39" xfId="0" applyFont="1" applyFill="1" applyBorder="1" applyAlignment="1">
      <alignment horizontal="center" vertical="center" wrapText="1"/>
    </xf>
    <xf numFmtId="0" fontId="2" fillId="0" borderId="35" xfId="0" applyFont="1" applyFill="1" applyBorder="1" applyAlignment="1" applyProtection="1">
      <alignment horizontal="left" vertical="center" wrapText="1"/>
      <protection locked="0"/>
    </xf>
    <xf numFmtId="0" fontId="2" fillId="0" borderId="36"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left" vertical="center" wrapText="1"/>
      <protection locked="0"/>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 fillId="5" borderId="38"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0" xfId="0" applyFont="1" applyBorder="1" applyAlignment="1">
      <alignment horizontal="center" vertical="center" wrapText="1"/>
    </xf>
  </cellXfs>
  <cellStyles count="2">
    <cellStyle name="Excel Built-in Normal"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Domaine n°1: Evaluation individuelle et suivi du développement</a:t>
            </a:r>
          </a:p>
        </c:rich>
      </c:tx>
      <c:layout/>
      <c:overlay val="0"/>
      <c:spPr>
        <a:noFill/>
        <a:ln w="25400">
          <a:noFill/>
        </a:ln>
      </c:spPr>
    </c:title>
    <c:autoTitleDeleted val="0"/>
    <c:plotArea>
      <c:layout>
        <c:manualLayout>
          <c:layoutTarget val="inner"/>
          <c:xMode val="edge"/>
          <c:yMode val="edge"/>
          <c:x val="4.1030626431872365E-2"/>
          <c:y val="0.16823570132877777"/>
          <c:w val="0.90888272637987544"/>
          <c:h val="0.71849960282977121"/>
        </c:manualLayout>
      </c:layout>
      <c:barChart>
        <c:barDir val="col"/>
        <c:grouping val="clustered"/>
        <c:varyColors val="0"/>
        <c:ser>
          <c:idx val="0"/>
          <c:order val="0"/>
          <c:tx>
            <c:strRef>
              <c:f>'1'!$I$4</c:f>
              <c:strCache>
                <c:ptCount val="1"/>
                <c:pt idx="0">
                  <c:v>Domaine n°1: Evaluation individuelle et suivi du développement</c:v>
                </c:pt>
              </c:strCache>
            </c:strRef>
          </c:tx>
          <c:spPr>
            <a:solidFill>
              <a:srgbClr val="4F81BD"/>
            </a:solidFill>
            <a:ln w="25400">
              <a:noFill/>
            </a:ln>
          </c:spPr>
          <c:invertIfNegative val="0"/>
          <c:dPt>
            <c:idx val="0"/>
            <c:invertIfNegative val="0"/>
            <c:bubble3D val="0"/>
            <c:spPr>
              <a:solidFill>
                <a:srgbClr val="C0504D"/>
              </a:solidFill>
              <a:ln w="25400">
                <a:noFill/>
              </a:ln>
            </c:spPr>
          </c:dPt>
          <c:dPt>
            <c:idx val="2"/>
            <c:invertIfNegative val="0"/>
            <c:bubble3D val="0"/>
            <c:spPr>
              <a:solidFill>
                <a:srgbClr val="9BBB59"/>
              </a:solidFill>
              <a:ln w="25400">
                <a:noFill/>
              </a:ln>
            </c:spPr>
          </c:dPt>
          <c:dPt>
            <c:idx val="3"/>
            <c:invertIfNegative val="0"/>
            <c:bubble3D val="0"/>
            <c:spPr>
              <a:solidFill>
                <a:srgbClr val="F79646"/>
              </a:solidFill>
              <a:ln w="25400">
                <a:noFill/>
              </a:ln>
            </c:spPr>
          </c:dPt>
          <c:dPt>
            <c:idx val="4"/>
            <c:invertIfNegative val="0"/>
            <c:bubble3D val="0"/>
            <c:spPr>
              <a:solidFill>
                <a:srgbClr val="8064A2"/>
              </a:solidFill>
              <a:ln w="25400">
                <a:noFill/>
              </a:ln>
            </c:spPr>
          </c:dPt>
          <c:dPt>
            <c:idx val="5"/>
            <c:invertIfNegative val="0"/>
            <c:bubble3D val="0"/>
            <c:spPr>
              <a:solidFill>
                <a:srgbClr val="FFFF66"/>
              </a:solidFill>
              <a:ln w="25400">
                <a:noFill/>
              </a:ln>
            </c:spPr>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'1'!$J$3:$O$3</c:f>
              <c:strCache>
                <c:ptCount val="6"/>
                <c:pt idx="0">
                  <c:v>En cohérence totale avec les RBP et développée en routine, 100%</c:v>
                </c:pt>
                <c:pt idx="1">
                  <c:v>Pratique éprouvée et en cohérence avec les RBP, 75%</c:v>
                </c:pt>
                <c:pt idx="2">
                  <c:v>Structurée et déployée, 50%</c:v>
                </c:pt>
                <c:pt idx="3">
                  <c:v>Pratique en cours de structuration, 25%</c:v>
                </c:pt>
                <c:pt idx="4">
                  <c:v>Envisagée ou embryonnaire, 0%</c:v>
                </c:pt>
                <c:pt idx="5">
                  <c:v>Sans objet (prestation non dévolue à la structure), NA</c:v>
                </c:pt>
              </c:strCache>
            </c:strRef>
          </c:cat>
          <c:val>
            <c:numRef>
              <c:f>'1'!$J$4:$O$4</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219"/>
        <c:overlap val="-27"/>
        <c:axId val="113701248"/>
        <c:axId val="113702784"/>
      </c:barChart>
      <c:catAx>
        <c:axId val="11370124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3702784"/>
        <c:crosses val="autoZero"/>
        <c:auto val="1"/>
        <c:lblAlgn val="ctr"/>
        <c:lblOffset val="100"/>
        <c:noMultiLvlLbl val="0"/>
      </c:catAx>
      <c:valAx>
        <c:axId val="113702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37012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Réponse de l'ESMS </a:t>
            </a:r>
          </a:p>
        </c:rich>
      </c:tx>
      <c:layout>
        <c:manualLayout>
          <c:xMode val="edge"/>
          <c:yMode val="edge"/>
          <c:x val="0.31854865432461338"/>
          <c:y val="0"/>
        </c:manualLayout>
      </c:layout>
      <c:overlay val="0"/>
      <c:spPr>
        <a:noFill/>
        <a:ln w="25400">
          <a:noFill/>
        </a:ln>
      </c:spPr>
    </c:title>
    <c:autoTitleDeleted val="0"/>
    <c:plotArea>
      <c:layout>
        <c:manualLayout>
          <c:layoutTarget val="inner"/>
          <c:xMode val="edge"/>
          <c:yMode val="edge"/>
          <c:x val="0.34671617960343837"/>
          <c:y val="0.11708569337764778"/>
          <c:w val="0.62768448917943231"/>
          <c:h val="0.74739461006021835"/>
        </c:manualLayout>
      </c:layout>
      <c:barChart>
        <c:barDir val="bar"/>
        <c:grouping val="percentStacked"/>
        <c:varyColors val="0"/>
        <c:ser>
          <c:idx val="0"/>
          <c:order val="0"/>
          <c:tx>
            <c:strRef>
              <c:f>Graphique!$B$2</c:f>
              <c:strCache>
                <c:ptCount val="1"/>
                <c:pt idx="0">
                  <c:v>En cohérence totale avec les RBP et développée en routine</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Graphique!$A$3:$A$11</c:f>
              <c:strCache>
                <c:ptCount val="9"/>
                <c:pt idx="0">
                  <c:v>Domaine n°9 : Formation et soutien des professionnels</c:v>
                </c:pt>
                <c:pt idx="1">
                  <c:v>Domaine n°8 : Préparation des transitions d'un milieu à un autre</c:v>
                </c:pt>
                <c:pt idx="2">
                  <c:v>Domaine n°7 : Aspects comportementaux et comportements problèmes</c:v>
                </c:pt>
                <c:pt idx="3">
                  <c:v>Domaine n°6 : Accès à la santé et organisation de l'accès aux soins somatiques</c:v>
                </c:pt>
                <c:pt idx="4">
                  <c:v>Domaine n°5 : Environnement matériel</c:v>
                </c:pt>
                <c:pt idx="5">
                  <c:v>Domaine n°4 : Interventions et apprentissages</c:v>
                </c:pt>
                <c:pt idx="6">
                  <c:v>Domaine n°3 : Projet personnalisé d'interventions (PPI)</c:v>
                </c:pt>
                <c:pt idx="7">
                  <c:v>Domaine n°2 : Place de la personne et de sa famille</c:v>
                </c:pt>
                <c:pt idx="8">
                  <c:v>Domaine n°1 : Evaluation individuelle et suivi du développement</c:v>
                </c:pt>
              </c:strCache>
            </c:strRef>
          </c:cat>
          <c:val>
            <c:numRef>
              <c:f>Graphique!$B$3:$B$11</c:f>
              <c:numCache>
                <c:formatCode>General</c:formatCode>
                <c:ptCount val="9"/>
                <c:pt idx="0">
                  <c:v>1</c:v>
                </c:pt>
                <c:pt idx="1">
                  <c:v>1</c:v>
                </c:pt>
                <c:pt idx="2">
                  <c:v>1</c:v>
                </c:pt>
                <c:pt idx="3">
                  <c:v>1</c:v>
                </c:pt>
                <c:pt idx="4">
                  <c:v>2</c:v>
                </c:pt>
                <c:pt idx="5">
                  <c:v>2</c:v>
                </c:pt>
                <c:pt idx="6">
                  <c:v>0</c:v>
                </c:pt>
                <c:pt idx="7">
                  <c:v>2</c:v>
                </c:pt>
                <c:pt idx="8">
                  <c:v>0</c:v>
                </c:pt>
              </c:numCache>
            </c:numRef>
          </c:val>
        </c:ser>
        <c:ser>
          <c:idx val="1"/>
          <c:order val="1"/>
          <c:tx>
            <c:strRef>
              <c:f>Graphique!$C$2</c:f>
              <c:strCache>
                <c:ptCount val="1"/>
                <c:pt idx="0">
                  <c:v>Pratique éprouvée et en cohérence avec les RBP</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Graphique!$A$3:$A$11</c:f>
              <c:strCache>
                <c:ptCount val="9"/>
                <c:pt idx="0">
                  <c:v>Domaine n°9 : Formation et soutien des professionnels</c:v>
                </c:pt>
                <c:pt idx="1">
                  <c:v>Domaine n°8 : Préparation des transitions d'un milieu à un autre</c:v>
                </c:pt>
                <c:pt idx="2">
                  <c:v>Domaine n°7 : Aspects comportementaux et comportements problèmes</c:v>
                </c:pt>
                <c:pt idx="3">
                  <c:v>Domaine n°6 : Accès à la santé et organisation de l'accès aux soins somatiques</c:v>
                </c:pt>
                <c:pt idx="4">
                  <c:v>Domaine n°5 : Environnement matériel</c:v>
                </c:pt>
                <c:pt idx="5">
                  <c:v>Domaine n°4 : Interventions et apprentissages</c:v>
                </c:pt>
                <c:pt idx="6">
                  <c:v>Domaine n°3 : Projet personnalisé d'interventions (PPI)</c:v>
                </c:pt>
                <c:pt idx="7">
                  <c:v>Domaine n°2 : Place de la personne et de sa famille</c:v>
                </c:pt>
                <c:pt idx="8">
                  <c:v>Domaine n°1 : Evaluation individuelle et suivi du développement</c:v>
                </c:pt>
              </c:strCache>
            </c:strRef>
          </c:cat>
          <c:val>
            <c:numRef>
              <c:f>Graphique!$C$3:$C$11</c:f>
              <c:numCache>
                <c:formatCode>General</c:formatCode>
                <c:ptCount val="9"/>
                <c:pt idx="0">
                  <c:v>1</c:v>
                </c:pt>
                <c:pt idx="1">
                  <c:v>1</c:v>
                </c:pt>
                <c:pt idx="2">
                  <c:v>1</c:v>
                </c:pt>
                <c:pt idx="3">
                  <c:v>1</c:v>
                </c:pt>
                <c:pt idx="4">
                  <c:v>2</c:v>
                </c:pt>
                <c:pt idx="5">
                  <c:v>2</c:v>
                </c:pt>
                <c:pt idx="6">
                  <c:v>0</c:v>
                </c:pt>
                <c:pt idx="7">
                  <c:v>1</c:v>
                </c:pt>
                <c:pt idx="8">
                  <c:v>0</c:v>
                </c:pt>
              </c:numCache>
            </c:numRef>
          </c:val>
        </c:ser>
        <c:ser>
          <c:idx val="2"/>
          <c:order val="2"/>
          <c:tx>
            <c:strRef>
              <c:f>Graphique!$D$2</c:f>
              <c:strCache>
                <c:ptCount val="1"/>
                <c:pt idx="0">
                  <c:v>Structurée et déployée</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Graphique!$A$3:$A$11</c:f>
              <c:strCache>
                <c:ptCount val="9"/>
                <c:pt idx="0">
                  <c:v>Domaine n°9 : Formation et soutien des professionnels</c:v>
                </c:pt>
                <c:pt idx="1">
                  <c:v>Domaine n°8 : Préparation des transitions d'un milieu à un autre</c:v>
                </c:pt>
                <c:pt idx="2">
                  <c:v>Domaine n°7 : Aspects comportementaux et comportements problèmes</c:v>
                </c:pt>
                <c:pt idx="3">
                  <c:v>Domaine n°6 : Accès à la santé et organisation de l'accès aux soins somatiques</c:v>
                </c:pt>
                <c:pt idx="4">
                  <c:v>Domaine n°5 : Environnement matériel</c:v>
                </c:pt>
                <c:pt idx="5">
                  <c:v>Domaine n°4 : Interventions et apprentissages</c:v>
                </c:pt>
                <c:pt idx="6">
                  <c:v>Domaine n°3 : Projet personnalisé d'interventions (PPI)</c:v>
                </c:pt>
                <c:pt idx="7">
                  <c:v>Domaine n°2 : Place de la personne et de sa famille</c:v>
                </c:pt>
                <c:pt idx="8">
                  <c:v>Domaine n°1 : Evaluation individuelle et suivi du développement</c:v>
                </c:pt>
              </c:strCache>
            </c:strRef>
          </c:cat>
          <c:val>
            <c:numRef>
              <c:f>Graphique!$D$3:$D$11</c:f>
              <c:numCache>
                <c:formatCode>General</c:formatCode>
                <c:ptCount val="9"/>
                <c:pt idx="0">
                  <c:v>1</c:v>
                </c:pt>
                <c:pt idx="1">
                  <c:v>1</c:v>
                </c:pt>
                <c:pt idx="2">
                  <c:v>1</c:v>
                </c:pt>
                <c:pt idx="3">
                  <c:v>1</c:v>
                </c:pt>
                <c:pt idx="4">
                  <c:v>1</c:v>
                </c:pt>
                <c:pt idx="5">
                  <c:v>1</c:v>
                </c:pt>
                <c:pt idx="6">
                  <c:v>0</c:v>
                </c:pt>
                <c:pt idx="7">
                  <c:v>2</c:v>
                </c:pt>
                <c:pt idx="8">
                  <c:v>0</c:v>
                </c:pt>
              </c:numCache>
            </c:numRef>
          </c:val>
        </c:ser>
        <c:ser>
          <c:idx val="3"/>
          <c:order val="3"/>
          <c:tx>
            <c:strRef>
              <c:f>Graphique!$E$2</c:f>
              <c:strCache>
                <c:ptCount val="1"/>
                <c:pt idx="0">
                  <c:v>Pratique en cours de structuration</c:v>
                </c:pt>
              </c:strCache>
            </c:strRef>
          </c:tx>
          <c:spPr>
            <a:solidFill>
              <a:srgbClr val="F79646"/>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Graphique!$A$3:$A$11</c:f>
              <c:strCache>
                <c:ptCount val="9"/>
                <c:pt idx="0">
                  <c:v>Domaine n°9 : Formation et soutien des professionnels</c:v>
                </c:pt>
                <c:pt idx="1">
                  <c:v>Domaine n°8 : Préparation des transitions d'un milieu à un autre</c:v>
                </c:pt>
                <c:pt idx="2">
                  <c:v>Domaine n°7 : Aspects comportementaux et comportements problèmes</c:v>
                </c:pt>
                <c:pt idx="3">
                  <c:v>Domaine n°6 : Accès à la santé et organisation de l'accès aux soins somatiques</c:v>
                </c:pt>
                <c:pt idx="4">
                  <c:v>Domaine n°5 : Environnement matériel</c:v>
                </c:pt>
                <c:pt idx="5">
                  <c:v>Domaine n°4 : Interventions et apprentissages</c:v>
                </c:pt>
                <c:pt idx="6">
                  <c:v>Domaine n°3 : Projet personnalisé d'interventions (PPI)</c:v>
                </c:pt>
                <c:pt idx="7">
                  <c:v>Domaine n°2 : Place de la personne et de sa famille</c:v>
                </c:pt>
                <c:pt idx="8">
                  <c:v>Domaine n°1 : Evaluation individuelle et suivi du développement</c:v>
                </c:pt>
              </c:strCache>
            </c:strRef>
          </c:cat>
          <c:val>
            <c:numRef>
              <c:f>Graphique!$E$3:$E$11</c:f>
              <c:numCache>
                <c:formatCode>General</c:formatCode>
                <c:ptCount val="9"/>
                <c:pt idx="0">
                  <c:v>1</c:v>
                </c:pt>
                <c:pt idx="1">
                  <c:v>1</c:v>
                </c:pt>
                <c:pt idx="2">
                  <c:v>3</c:v>
                </c:pt>
                <c:pt idx="3">
                  <c:v>2</c:v>
                </c:pt>
                <c:pt idx="4">
                  <c:v>1</c:v>
                </c:pt>
                <c:pt idx="5">
                  <c:v>1</c:v>
                </c:pt>
                <c:pt idx="6">
                  <c:v>0</c:v>
                </c:pt>
                <c:pt idx="7">
                  <c:v>1</c:v>
                </c:pt>
                <c:pt idx="8">
                  <c:v>0</c:v>
                </c:pt>
              </c:numCache>
            </c:numRef>
          </c:val>
        </c:ser>
        <c:ser>
          <c:idx val="4"/>
          <c:order val="4"/>
          <c:tx>
            <c:strRef>
              <c:f>Graphique!$F$2</c:f>
              <c:strCache>
                <c:ptCount val="1"/>
                <c:pt idx="0">
                  <c:v>Envisagée ou embryonnaire</c:v>
                </c:pt>
              </c:strCache>
            </c:strRef>
          </c:tx>
          <c:spPr>
            <a:solidFill>
              <a:schemeClr val="accent4"/>
            </a:solidFill>
          </c:spPr>
          <c:invertIfNegative val="0"/>
          <c:dLbls>
            <c:spPr>
              <a:noFill/>
              <a:ln w="25400">
                <a:noFill/>
              </a:ln>
            </c:spPr>
            <c:showLegendKey val="0"/>
            <c:showVal val="1"/>
            <c:showCatName val="0"/>
            <c:showSerName val="0"/>
            <c:showPercent val="0"/>
            <c:showBubbleSize val="0"/>
            <c:showLeaderLines val="0"/>
          </c:dLbls>
          <c:cat>
            <c:strRef>
              <c:f>Graphique!$A$3:$A$11</c:f>
              <c:strCache>
                <c:ptCount val="9"/>
                <c:pt idx="0">
                  <c:v>Domaine n°9 : Formation et soutien des professionnels</c:v>
                </c:pt>
                <c:pt idx="1">
                  <c:v>Domaine n°8 : Préparation des transitions d'un milieu à un autre</c:v>
                </c:pt>
                <c:pt idx="2">
                  <c:v>Domaine n°7 : Aspects comportementaux et comportements problèmes</c:v>
                </c:pt>
                <c:pt idx="3">
                  <c:v>Domaine n°6 : Accès à la santé et organisation de l'accès aux soins somatiques</c:v>
                </c:pt>
                <c:pt idx="4">
                  <c:v>Domaine n°5 : Environnement matériel</c:v>
                </c:pt>
                <c:pt idx="5">
                  <c:v>Domaine n°4 : Interventions et apprentissages</c:v>
                </c:pt>
                <c:pt idx="6">
                  <c:v>Domaine n°3 : Projet personnalisé d'interventions (PPI)</c:v>
                </c:pt>
                <c:pt idx="7">
                  <c:v>Domaine n°2 : Place de la personne et de sa famille</c:v>
                </c:pt>
                <c:pt idx="8">
                  <c:v>Domaine n°1 : Evaluation individuelle et suivi du développement</c:v>
                </c:pt>
              </c:strCache>
            </c:strRef>
          </c:cat>
          <c:val>
            <c:numRef>
              <c:f>Graphique!$F$3:$F$11</c:f>
              <c:numCache>
                <c:formatCode>General</c:formatCode>
                <c:ptCount val="9"/>
                <c:pt idx="0">
                  <c:v>1</c:v>
                </c:pt>
                <c:pt idx="1">
                  <c:v>1</c:v>
                </c:pt>
                <c:pt idx="2">
                  <c:v>2</c:v>
                </c:pt>
                <c:pt idx="3">
                  <c:v>1</c:v>
                </c:pt>
                <c:pt idx="4">
                  <c:v>1</c:v>
                </c:pt>
                <c:pt idx="5">
                  <c:v>1</c:v>
                </c:pt>
                <c:pt idx="6">
                  <c:v>1</c:v>
                </c:pt>
                <c:pt idx="7">
                  <c:v>1</c:v>
                </c:pt>
                <c:pt idx="8">
                  <c:v>0</c:v>
                </c:pt>
              </c:numCache>
            </c:numRef>
          </c:val>
        </c:ser>
        <c:ser>
          <c:idx val="5"/>
          <c:order val="5"/>
          <c:tx>
            <c:strRef>
              <c:f>Graphique!$G$2</c:f>
              <c:strCache>
                <c:ptCount val="1"/>
                <c:pt idx="0">
                  <c:v>Sans objet (prestation non dévolue à la structure)</c:v>
                </c:pt>
              </c:strCache>
            </c:strRef>
          </c:tx>
          <c:spPr>
            <a:solidFill>
              <a:srgbClr val="FFFF66"/>
            </a:solidFill>
          </c:spPr>
          <c:invertIfNegative val="0"/>
          <c:dLbls>
            <c:spPr>
              <a:noFill/>
              <a:ln w="25400">
                <a:noFill/>
              </a:ln>
            </c:spPr>
            <c:showLegendKey val="0"/>
            <c:showVal val="1"/>
            <c:showCatName val="0"/>
            <c:showSerName val="0"/>
            <c:showPercent val="0"/>
            <c:showBubbleSize val="0"/>
            <c:showLeaderLines val="0"/>
          </c:dLbls>
          <c:cat>
            <c:strRef>
              <c:f>Graphique!$A$3:$A$11</c:f>
              <c:strCache>
                <c:ptCount val="9"/>
                <c:pt idx="0">
                  <c:v>Domaine n°9 : Formation et soutien des professionnels</c:v>
                </c:pt>
                <c:pt idx="1">
                  <c:v>Domaine n°8 : Préparation des transitions d'un milieu à un autre</c:v>
                </c:pt>
                <c:pt idx="2">
                  <c:v>Domaine n°7 : Aspects comportementaux et comportements problèmes</c:v>
                </c:pt>
                <c:pt idx="3">
                  <c:v>Domaine n°6 : Accès à la santé et organisation de l'accès aux soins somatiques</c:v>
                </c:pt>
                <c:pt idx="4">
                  <c:v>Domaine n°5 : Environnement matériel</c:v>
                </c:pt>
                <c:pt idx="5">
                  <c:v>Domaine n°4 : Interventions et apprentissages</c:v>
                </c:pt>
                <c:pt idx="6">
                  <c:v>Domaine n°3 : Projet personnalisé d'interventions (PPI)</c:v>
                </c:pt>
                <c:pt idx="7">
                  <c:v>Domaine n°2 : Place de la personne et de sa famille</c:v>
                </c:pt>
                <c:pt idx="8">
                  <c:v>Domaine n°1 : Evaluation individuelle et suivi du développement</c:v>
                </c:pt>
              </c:strCache>
            </c:strRef>
          </c:cat>
          <c:val>
            <c:numRef>
              <c:f>Graphique!$G$3:$G$11</c:f>
              <c:numCache>
                <c:formatCode>General</c:formatCode>
                <c:ptCount val="9"/>
                <c:pt idx="0">
                  <c:v>1</c:v>
                </c:pt>
                <c:pt idx="1">
                  <c:v>1</c:v>
                </c:pt>
                <c:pt idx="2">
                  <c:v>2</c:v>
                </c:pt>
                <c:pt idx="3">
                  <c:v>1</c:v>
                </c:pt>
                <c:pt idx="4">
                  <c:v>1</c:v>
                </c:pt>
                <c:pt idx="5">
                  <c:v>1</c:v>
                </c:pt>
                <c:pt idx="6">
                  <c:v>0</c:v>
                </c:pt>
                <c:pt idx="7">
                  <c:v>1</c:v>
                </c:pt>
                <c:pt idx="8">
                  <c:v>0</c:v>
                </c:pt>
              </c:numCache>
            </c:numRef>
          </c:val>
        </c:ser>
        <c:dLbls>
          <c:showLegendKey val="0"/>
          <c:showVal val="0"/>
          <c:showCatName val="0"/>
          <c:showSerName val="0"/>
          <c:showPercent val="0"/>
          <c:showBubbleSize val="0"/>
        </c:dLbls>
        <c:gapWidth val="150"/>
        <c:overlap val="100"/>
        <c:axId val="121806848"/>
        <c:axId val="121808384"/>
      </c:barChart>
      <c:catAx>
        <c:axId val="121806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fr-FR"/>
          </a:p>
        </c:txPr>
        <c:crossAx val="121808384"/>
        <c:crosses val="autoZero"/>
        <c:auto val="1"/>
        <c:lblAlgn val="ctr"/>
        <c:lblOffset val="100"/>
        <c:noMultiLvlLbl val="0"/>
      </c:catAx>
      <c:valAx>
        <c:axId val="121808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806848"/>
        <c:crosses val="autoZero"/>
        <c:crossBetween val="between"/>
      </c:valAx>
      <c:spPr>
        <a:noFill/>
        <a:ln w="25400">
          <a:noFill/>
        </a:ln>
      </c:spPr>
    </c:plotArea>
    <c:legend>
      <c:legendPos val="b"/>
      <c:layout>
        <c:manualLayout>
          <c:xMode val="edge"/>
          <c:yMode val="edge"/>
          <c:x val="9.1398427413322096E-3"/>
          <c:y val="0.91371386438885949"/>
          <c:w val="0.96782237195719978"/>
          <c:h val="7.9218997801953184E-2"/>
        </c:manualLayout>
      </c:layout>
      <c:overlay val="0"/>
      <c:spPr>
        <a:noFill/>
        <a:ln w="25400">
          <a:noFill/>
        </a:ln>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1023745271277709E-2"/>
          <c:y val="0.24968831226377949"/>
          <c:w val="0.92298251450962987"/>
          <c:h val="0.60588848124989303"/>
        </c:manualLayout>
      </c:layout>
      <c:barChart>
        <c:barDir val="col"/>
        <c:grouping val="clustered"/>
        <c:varyColors val="0"/>
        <c:ser>
          <c:idx val="0"/>
          <c:order val="0"/>
          <c:tx>
            <c:strRef>
              <c:f>'2'!$I$4</c:f>
              <c:strCache>
                <c:ptCount val="1"/>
                <c:pt idx="0">
                  <c:v>Domaine n°2: Place de la personne et de sa famille</c:v>
                </c:pt>
              </c:strCache>
            </c:strRef>
          </c:tx>
          <c:spPr>
            <a:solidFill>
              <a:srgbClr val="4F81BD"/>
            </a:solidFill>
            <a:ln w="25400">
              <a:noFill/>
            </a:ln>
          </c:spPr>
          <c:invertIfNegative val="0"/>
          <c:dPt>
            <c:idx val="0"/>
            <c:invertIfNegative val="0"/>
            <c:bubble3D val="0"/>
            <c:spPr>
              <a:solidFill>
                <a:srgbClr val="C0504D"/>
              </a:solidFill>
              <a:ln w="25400">
                <a:noFill/>
              </a:ln>
            </c:spPr>
          </c:dPt>
          <c:dPt>
            <c:idx val="2"/>
            <c:invertIfNegative val="0"/>
            <c:bubble3D val="0"/>
            <c:spPr>
              <a:solidFill>
                <a:srgbClr val="9BBB59"/>
              </a:solidFill>
              <a:ln w="25400">
                <a:noFill/>
              </a:ln>
            </c:spPr>
          </c:dPt>
          <c:dPt>
            <c:idx val="3"/>
            <c:invertIfNegative val="0"/>
            <c:bubble3D val="0"/>
            <c:spPr>
              <a:solidFill>
                <a:srgbClr val="F79646"/>
              </a:solidFill>
              <a:ln w="25400">
                <a:noFill/>
              </a:ln>
            </c:spPr>
          </c:dPt>
          <c:dPt>
            <c:idx val="4"/>
            <c:invertIfNegative val="0"/>
            <c:bubble3D val="0"/>
            <c:spPr>
              <a:solidFill>
                <a:srgbClr val="8064A2"/>
              </a:solidFill>
              <a:ln w="25400">
                <a:noFill/>
              </a:ln>
            </c:spPr>
          </c:dPt>
          <c:dPt>
            <c:idx val="5"/>
            <c:invertIfNegative val="0"/>
            <c:bubble3D val="0"/>
            <c:spPr>
              <a:solidFill>
                <a:srgbClr val="FFFF66"/>
              </a:solidFill>
              <a:ln w="25400">
                <a:noFill/>
              </a:ln>
            </c:spPr>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'2'!$J$3:$O$3</c:f>
              <c:strCache>
                <c:ptCount val="6"/>
                <c:pt idx="0">
                  <c:v>En cohérence totale avec les RBP et développée en routine, 100%</c:v>
                </c:pt>
                <c:pt idx="1">
                  <c:v>Pratique éprouvée et en cohérence avec les RBP, 75%</c:v>
                </c:pt>
                <c:pt idx="2">
                  <c:v>Structurée et déployée, 50%</c:v>
                </c:pt>
                <c:pt idx="3">
                  <c:v>Pratique en cours de structuration, 25%</c:v>
                </c:pt>
                <c:pt idx="4">
                  <c:v>Envisagée ou embryonnaire, 0%</c:v>
                </c:pt>
                <c:pt idx="5">
                  <c:v>Sans objet (prestation non dévolue à la structure), NA</c:v>
                </c:pt>
              </c:strCache>
            </c:strRef>
          </c:cat>
          <c:val>
            <c:numRef>
              <c:f>'2'!$J$4:$O$4</c:f>
              <c:numCache>
                <c:formatCode>General</c:formatCode>
                <c:ptCount val="6"/>
                <c:pt idx="0">
                  <c:v>2</c:v>
                </c:pt>
                <c:pt idx="1">
                  <c:v>1</c:v>
                </c:pt>
                <c:pt idx="2">
                  <c:v>2</c:v>
                </c:pt>
                <c:pt idx="3">
                  <c:v>1</c:v>
                </c:pt>
                <c:pt idx="4">
                  <c:v>1</c:v>
                </c:pt>
                <c:pt idx="5">
                  <c:v>1</c:v>
                </c:pt>
              </c:numCache>
            </c:numRef>
          </c:val>
        </c:ser>
        <c:dLbls>
          <c:showLegendKey val="0"/>
          <c:showVal val="0"/>
          <c:showCatName val="0"/>
          <c:showSerName val="0"/>
          <c:showPercent val="0"/>
          <c:showBubbleSize val="0"/>
        </c:dLbls>
        <c:gapWidth val="219"/>
        <c:overlap val="-27"/>
        <c:axId val="116216576"/>
        <c:axId val="116218112"/>
      </c:barChart>
      <c:catAx>
        <c:axId val="1162165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218112"/>
        <c:crosses val="autoZero"/>
        <c:auto val="1"/>
        <c:lblAlgn val="ctr"/>
        <c:lblOffset val="100"/>
        <c:noMultiLvlLbl val="0"/>
      </c:catAx>
      <c:valAx>
        <c:axId val="11621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216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3.840904502321825E-2"/>
          <c:y val="0.2094560669456067"/>
          <c:w val="0.88686568025150703"/>
          <c:h val="0.66455133484883422"/>
        </c:manualLayout>
      </c:layout>
      <c:barChart>
        <c:barDir val="col"/>
        <c:grouping val="clustered"/>
        <c:varyColors val="0"/>
        <c:ser>
          <c:idx val="0"/>
          <c:order val="0"/>
          <c:tx>
            <c:strRef>
              <c:f>'3'!$I$4</c:f>
              <c:strCache>
                <c:ptCount val="1"/>
                <c:pt idx="0">
                  <c:v>Domaine n°3: Projet personnalisé d'interventions (PPI)</c:v>
                </c:pt>
              </c:strCache>
            </c:strRef>
          </c:tx>
          <c:spPr>
            <a:solidFill>
              <a:srgbClr val="4F81BD"/>
            </a:solidFill>
            <a:ln w="25400">
              <a:noFill/>
            </a:ln>
          </c:spPr>
          <c:invertIfNegative val="0"/>
          <c:dPt>
            <c:idx val="0"/>
            <c:invertIfNegative val="0"/>
            <c:bubble3D val="0"/>
            <c:spPr>
              <a:solidFill>
                <a:srgbClr val="C0504D"/>
              </a:solidFill>
              <a:ln w="25400">
                <a:noFill/>
              </a:ln>
            </c:spPr>
          </c:dPt>
          <c:dPt>
            <c:idx val="2"/>
            <c:invertIfNegative val="0"/>
            <c:bubble3D val="0"/>
            <c:spPr>
              <a:solidFill>
                <a:srgbClr val="9BBB59"/>
              </a:solidFill>
              <a:ln w="25400">
                <a:noFill/>
              </a:ln>
            </c:spPr>
          </c:dPt>
          <c:dPt>
            <c:idx val="3"/>
            <c:invertIfNegative val="0"/>
            <c:bubble3D val="0"/>
            <c:spPr>
              <a:solidFill>
                <a:srgbClr val="F79646"/>
              </a:solidFill>
              <a:ln w="25400">
                <a:noFill/>
              </a:ln>
            </c:spPr>
          </c:dPt>
          <c:dPt>
            <c:idx val="4"/>
            <c:invertIfNegative val="0"/>
            <c:bubble3D val="0"/>
            <c:spPr>
              <a:solidFill>
                <a:srgbClr val="8064A2"/>
              </a:solidFill>
              <a:ln w="25400">
                <a:noFill/>
              </a:ln>
            </c:spPr>
          </c:dPt>
          <c:dPt>
            <c:idx val="5"/>
            <c:invertIfNegative val="0"/>
            <c:bubble3D val="0"/>
            <c:spPr>
              <a:solidFill>
                <a:srgbClr val="FFFF66"/>
              </a:solidFill>
              <a:ln w="25400">
                <a:noFill/>
              </a:ln>
            </c:spPr>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'3'!$J$3:$O$3</c:f>
              <c:strCache>
                <c:ptCount val="6"/>
                <c:pt idx="0">
                  <c:v>En cohérence totale avec les RBP et développée en routine, 100%</c:v>
                </c:pt>
                <c:pt idx="1">
                  <c:v>Pratique éprouvée et en cohérence avec les RBP, 75%</c:v>
                </c:pt>
                <c:pt idx="2">
                  <c:v>Structurée et déployée, 50%</c:v>
                </c:pt>
                <c:pt idx="3">
                  <c:v>Pratique en cours de structuration, 25%</c:v>
                </c:pt>
                <c:pt idx="4">
                  <c:v>Envisagée ou embryonnaire, 0%</c:v>
                </c:pt>
                <c:pt idx="5">
                  <c:v>Sans objet (prestation non dévolue à la structure), NA</c:v>
                </c:pt>
              </c:strCache>
            </c:strRef>
          </c:cat>
          <c:val>
            <c:numRef>
              <c:f>'3'!$J$4:$O$4</c:f>
              <c:numCache>
                <c:formatCode>General</c:formatCode>
                <c:ptCount val="6"/>
                <c:pt idx="0">
                  <c:v>0</c:v>
                </c:pt>
                <c:pt idx="1">
                  <c:v>0</c:v>
                </c:pt>
                <c:pt idx="2">
                  <c:v>0</c:v>
                </c:pt>
                <c:pt idx="3">
                  <c:v>0</c:v>
                </c:pt>
                <c:pt idx="4">
                  <c:v>1</c:v>
                </c:pt>
                <c:pt idx="5">
                  <c:v>0</c:v>
                </c:pt>
              </c:numCache>
            </c:numRef>
          </c:val>
        </c:ser>
        <c:dLbls>
          <c:showLegendKey val="0"/>
          <c:showVal val="0"/>
          <c:showCatName val="0"/>
          <c:showSerName val="0"/>
          <c:showPercent val="0"/>
          <c:showBubbleSize val="0"/>
        </c:dLbls>
        <c:gapWidth val="219"/>
        <c:overlap val="-27"/>
        <c:axId val="119755904"/>
        <c:axId val="119757440"/>
      </c:barChart>
      <c:catAx>
        <c:axId val="11975590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757440"/>
        <c:crosses val="autoZero"/>
        <c:auto val="1"/>
        <c:lblAlgn val="ctr"/>
        <c:lblOffset val="100"/>
        <c:noMultiLvlLbl val="0"/>
      </c:catAx>
      <c:valAx>
        <c:axId val="119757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7559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0780918077784591E-2"/>
          <c:y val="0.24212113533849478"/>
          <c:w val="0.88765770879641426"/>
          <c:h val="0.61223748331303052"/>
        </c:manualLayout>
      </c:layout>
      <c:barChart>
        <c:barDir val="col"/>
        <c:grouping val="clustered"/>
        <c:varyColors val="0"/>
        <c:ser>
          <c:idx val="0"/>
          <c:order val="0"/>
          <c:tx>
            <c:strRef>
              <c:f>'4'!$I$4</c:f>
              <c:strCache>
                <c:ptCount val="1"/>
                <c:pt idx="0">
                  <c:v>Domaine n°4: Interventions et apprentissages</c:v>
                </c:pt>
              </c:strCache>
            </c:strRef>
          </c:tx>
          <c:spPr>
            <a:solidFill>
              <a:srgbClr val="4F81BD"/>
            </a:solidFill>
            <a:ln w="25400">
              <a:noFill/>
            </a:ln>
          </c:spPr>
          <c:invertIfNegative val="0"/>
          <c:dPt>
            <c:idx val="0"/>
            <c:invertIfNegative val="0"/>
            <c:bubble3D val="0"/>
            <c:spPr>
              <a:solidFill>
                <a:srgbClr val="C0504D"/>
              </a:solidFill>
              <a:ln w="25400">
                <a:noFill/>
              </a:ln>
            </c:spPr>
          </c:dPt>
          <c:dPt>
            <c:idx val="2"/>
            <c:invertIfNegative val="0"/>
            <c:bubble3D val="0"/>
            <c:spPr>
              <a:solidFill>
                <a:srgbClr val="9BBB59"/>
              </a:solidFill>
              <a:ln w="25400">
                <a:noFill/>
              </a:ln>
            </c:spPr>
          </c:dPt>
          <c:dPt>
            <c:idx val="3"/>
            <c:invertIfNegative val="0"/>
            <c:bubble3D val="0"/>
            <c:spPr>
              <a:solidFill>
                <a:srgbClr val="F79646"/>
              </a:solidFill>
              <a:ln w="25400">
                <a:noFill/>
              </a:ln>
            </c:spPr>
          </c:dPt>
          <c:dPt>
            <c:idx val="4"/>
            <c:invertIfNegative val="0"/>
            <c:bubble3D val="0"/>
            <c:spPr>
              <a:solidFill>
                <a:srgbClr val="8064A2"/>
              </a:solidFill>
              <a:ln w="25400">
                <a:noFill/>
              </a:ln>
            </c:spPr>
          </c:dPt>
          <c:dPt>
            <c:idx val="5"/>
            <c:invertIfNegative val="0"/>
            <c:bubble3D val="0"/>
            <c:spPr>
              <a:solidFill>
                <a:srgbClr val="FFFF66"/>
              </a:solidFill>
              <a:ln w="25400">
                <a:noFill/>
              </a:ln>
            </c:spPr>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'4'!$J$3:$O$3</c:f>
              <c:strCache>
                <c:ptCount val="6"/>
                <c:pt idx="0">
                  <c:v>En cohérence totale avec les RBP et développée en routine, 100%</c:v>
                </c:pt>
                <c:pt idx="1">
                  <c:v>Pratique éprouvée et en cohérence avec les RBP, 75%</c:v>
                </c:pt>
                <c:pt idx="2">
                  <c:v>Structurée et déployée, 50%</c:v>
                </c:pt>
                <c:pt idx="3">
                  <c:v>Pratique en cours de structuration, 25%</c:v>
                </c:pt>
                <c:pt idx="4">
                  <c:v>Envisagée ou embryonnaire, 0%</c:v>
                </c:pt>
                <c:pt idx="5">
                  <c:v>Sans objet (prestation non dévolue à la structure), NA</c:v>
                </c:pt>
              </c:strCache>
            </c:strRef>
          </c:cat>
          <c:val>
            <c:numRef>
              <c:f>'4'!$J$4:$O$4</c:f>
              <c:numCache>
                <c:formatCode>General</c:formatCode>
                <c:ptCount val="6"/>
                <c:pt idx="0">
                  <c:v>2</c:v>
                </c:pt>
                <c:pt idx="1">
                  <c:v>2</c:v>
                </c:pt>
                <c:pt idx="2">
                  <c:v>1</c:v>
                </c:pt>
                <c:pt idx="3">
                  <c:v>1</c:v>
                </c:pt>
                <c:pt idx="4">
                  <c:v>1</c:v>
                </c:pt>
                <c:pt idx="5">
                  <c:v>1</c:v>
                </c:pt>
              </c:numCache>
            </c:numRef>
          </c:val>
        </c:ser>
        <c:dLbls>
          <c:showLegendKey val="0"/>
          <c:showVal val="0"/>
          <c:showCatName val="0"/>
          <c:showSerName val="0"/>
          <c:showPercent val="0"/>
          <c:showBubbleSize val="0"/>
        </c:dLbls>
        <c:gapWidth val="219"/>
        <c:overlap val="-27"/>
        <c:axId val="119858688"/>
        <c:axId val="119860224"/>
      </c:barChart>
      <c:catAx>
        <c:axId val="1198586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860224"/>
        <c:crosses val="autoZero"/>
        <c:auto val="1"/>
        <c:lblAlgn val="ctr"/>
        <c:lblOffset val="100"/>
        <c:noMultiLvlLbl val="0"/>
      </c:catAx>
      <c:valAx>
        <c:axId val="119860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8586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Domaine n°5: Environnement matériel</a:t>
            </a:r>
          </a:p>
        </c:rich>
      </c:tx>
      <c:layout/>
      <c:overlay val="0"/>
      <c:spPr>
        <a:noFill/>
        <a:ln w="25400">
          <a:noFill/>
        </a:ln>
      </c:spPr>
    </c:title>
    <c:autoTitleDeleted val="0"/>
    <c:plotArea>
      <c:layout>
        <c:manualLayout>
          <c:layoutTarget val="inner"/>
          <c:xMode val="edge"/>
          <c:yMode val="edge"/>
          <c:x val="4.3781500172603682E-2"/>
          <c:y val="0.17939435785060553"/>
          <c:w val="0.90611411569378464"/>
          <c:h val="0.64104129674795862"/>
        </c:manualLayout>
      </c:layout>
      <c:barChart>
        <c:barDir val="col"/>
        <c:grouping val="clustered"/>
        <c:varyColors val="0"/>
        <c:ser>
          <c:idx val="0"/>
          <c:order val="0"/>
          <c:tx>
            <c:strRef>
              <c:f>'5'!$I$4</c:f>
              <c:strCache>
                <c:ptCount val="1"/>
                <c:pt idx="0">
                  <c:v>Domaine n°5: Environnement matériel</c:v>
                </c:pt>
              </c:strCache>
            </c:strRef>
          </c:tx>
          <c:spPr>
            <a:solidFill>
              <a:srgbClr val="4F81BD"/>
            </a:solidFill>
            <a:ln w="25400">
              <a:noFill/>
            </a:ln>
          </c:spPr>
          <c:invertIfNegative val="0"/>
          <c:dPt>
            <c:idx val="0"/>
            <c:invertIfNegative val="0"/>
            <c:bubble3D val="0"/>
            <c:spPr>
              <a:solidFill>
                <a:srgbClr val="C0504D"/>
              </a:solidFill>
              <a:ln w="25400">
                <a:noFill/>
              </a:ln>
            </c:spPr>
          </c:dPt>
          <c:dPt>
            <c:idx val="2"/>
            <c:invertIfNegative val="0"/>
            <c:bubble3D val="0"/>
            <c:spPr>
              <a:solidFill>
                <a:srgbClr val="9BBB59"/>
              </a:solidFill>
              <a:ln w="25400">
                <a:noFill/>
              </a:ln>
            </c:spPr>
          </c:dPt>
          <c:dPt>
            <c:idx val="3"/>
            <c:invertIfNegative val="0"/>
            <c:bubble3D val="0"/>
            <c:spPr>
              <a:solidFill>
                <a:srgbClr val="F79646"/>
              </a:solidFill>
              <a:ln w="25400">
                <a:noFill/>
              </a:ln>
            </c:spPr>
          </c:dPt>
          <c:dPt>
            <c:idx val="4"/>
            <c:invertIfNegative val="0"/>
            <c:bubble3D val="0"/>
            <c:spPr>
              <a:solidFill>
                <a:srgbClr val="8064A2"/>
              </a:solidFill>
              <a:ln w="25400">
                <a:noFill/>
              </a:ln>
            </c:spPr>
          </c:dPt>
          <c:dPt>
            <c:idx val="5"/>
            <c:invertIfNegative val="0"/>
            <c:bubble3D val="0"/>
            <c:spPr>
              <a:solidFill>
                <a:srgbClr val="FFFF66"/>
              </a:solidFill>
              <a:ln w="25400">
                <a:noFill/>
              </a:ln>
            </c:spPr>
          </c:dPt>
          <c:dLbls>
            <c:spPr>
              <a:noFill/>
              <a:ln w="25400">
                <a:noFill/>
              </a:ln>
            </c:spPr>
            <c:showLegendKey val="0"/>
            <c:showVal val="1"/>
            <c:showCatName val="0"/>
            <c:showSerName val="0"/>
            <c:showPercent val="0"/>
            <c:showBubbleSize val="0"/>
            <c:showLeaderLines val="0"/>
          </c:dLbls>
          <c:cat>
            <c:strRef>
              <c:f>'5'!$J$3:$O$3</c:f>
              <c:strCache>
                <c:ptCount val="6"/>
                <c:pt idx="0">
                  <c:v>En cohérence totale avec les RBP et développée en routine, 100%</c:v>
                </c:pt>
                <c:pt idx="1">
                  <c:v>Pratique éprouvée et en cohérence avec les RBP, 75%</c:v>
                </c:pt>
                <c:pt idx="2">
                  <c:v>Structurée et déployée, 50%</c:v>
                </c:pt>
                <c:pt idx="3">
                  <c:v>Pratique en cours de structuration, 25%</c:v>
                </c:pt>
                <c:pt idx="4">
                  <c:v>Envisagée ou embryonnaire, 0%</c:v>
                </c:pt>
                <c:pt idx="5">
                  <c:v>Sans objet (prestation non dévolue à la structure), NA</c:v>
                </c:pt>
              </c:strCache>
            </c:strRef>
          </c:cat>
          <c:val>
            <c:numRef>
              <c:f>'5'!$J$4:$O$4</c:f>
              <c:numCache>
                <c:formatCode>General</c:formatCode>
                <c:ptCount val="6"/>
                <c:pt idx="0">
                  <c:v>1</c:v>
                </c:pt>
                <c:pt idx="1">
                  <c:v>1</c:v>
                </c:pt>
                <c:pt idx="2">
                  <c:v>1</c:v>
                </c:pt>
                <c:pt idx="3">
                  <c:v>1</c:v>
                </c:pt>
                <c:pt idx="4">
                  <c:v>2</c:v>
                </c:pt>
                <c:pt idx="5">
                  <c:v>2</c:v>
                </c:pt>
              </c:numCache>
            </c:numRef>
          </c:val>
        </c:ser>
        <c:dLbls>
          <c:showLegendKey val="0"/>
          <c:showVal val="0"/>
          <c:showCatName val="0"/>
          <c:showSerName val="0"/>
          <c:showPercent val="0"/>
          <c:showBubbleSize val="0"/>
        </c:dLbls>
        <c:gapWidth val="219"/>
        <c:overlap val="-27"/>
        <c:axId val="121281536"/>
        <c:axId val="121291520"/>
      </c:barChart>
      <c:catAx>
        <c:axId val="12128153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291520"/>
        <c:crosses val="autoZero"/>
        <c:auto val="1"/>
        <c:lblAlgn val="ctr"/>
        <c:lblOffset val="100"/>
        <c:noMultiLvlLbl val="0"/>
      </c:catAx>
      <c:valAx>
        <c:axId val="121291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2815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072104081081987E-2"/>
          <c:y val="0.26094382022471913"/>
          <c:w val="0.90491003380046986"/>
          <c:h val="0.60372031024211859"/>
        </c:manualLayout>
      </c:layout>
      <c:barChart>
        <c:barDir val="col"/>
        <c:grouping val="clustered"/>
        <c:varyColors val="0"/>
        <c:ser>
          <c:idx val="0"/>
          <c:order val="0"/>
          <c:tx>
            <c:strRef>
              <c:f>'6'!$I$4</c:f>
              <c:strCache>
                <c:ptCount val="1"/>
                <c:pt idx="0">
                  <c:v>Domaine n°6: Accès à la santé et organisation de l'accès aux soins somatiques</c:v>
                </c:pt>
              </c:strCache>
            </c:strRef>
          </c:tx>
          <c:spPr>
            <a:solidFill>
              <a:srgbClr val="4F81BD"/>
            </a:solidFill>
            <a:ln w="25400">
              <a:noFill/>
            </a:ln>
          </c:spPr>
          <c:invertIfNegative val="0"/>
          <c:dPt>
            <c:idx val="0"/>
            <c:invertIfNegative val="0"/>
            <c:bubble3D val="0"/>
            <c:spPr>
              <a:solidFill>
                <a:srgbClr val="C0504D"/>
              </a:solidFill>
              <a:ln w="25400">
                <a:noFill/>
              </a:ln>
            </c:spPr>
          </c:dPt>
          <c:dPt>
            <c:idx val="2"/>
            <c:invertIfNegative val="0"/>
            <c:bubble3D val="0"/>
            <c:spPr>
              <a:solidFill>
                <a:srgbClr val="9BBB59"/>
              </a:solidFill>
              <a:ln w="25400">
                <a:noFill/>
              </a:ln>
            </c:spPr>
          </c:dPt>
          <c:dPt>
            <c:idx val="3"/>
            <c:invertIfNegative val="0"/>
            <c:bubble3D val="0"/>
            <c:spPr>
              <a:solidFill>
                <a:srgbClr val="F79646"/>
              </a:solidFill>
              <a:ln w="25400">
                <a:noFill/>
              </a:ln>
            </c:spPr>
          </c:dPt>
          <c:dPt>
            <c:idx val="4"/>
            <c:invertIfNegative val="0"/>
            <c:bubble3D val="0"/>
            <c:spPr>
              <a:solidFill>
                <a:srgbClr val="8064A2"/>
              </a:solidFill>
              <a:ln w="25400">
                <a:noFill/>
              </a:ln>
            </c:spPr>
          </c:dPt>
          <c:dPt>
            <c:idx val="5"/>
            <c:invertIfNegative val="0"/>
            <c:bubble3D val="0"/>
            <c:spPr>
              <a:solidFill>
                <a:srgbClr val="FFFF66"/>
              </a:solidFill>
              <a:ln w="25400">
                <a:noFill/>
              </a:ln>
            </c:spPr>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'6'!$J$3:$O$3</c:f>
              <c:strCache>
                <c:ptCount val="6"/>
                <c:pt idx="0">
                  <c:v>En cohérence totale avec les RBP et développée en routine, 100%</c:v>
                </c:pt>
                <c:pt idx="1">
                  <c:v>Pratique éprouvée et en cohérence avec les RBP, 75%</c:v>
                </c:pt>
                <c:pt idx="2">
                  <c:v>Structurée et déployée, 50%</c:v>
                </c:pt>
                <c:pt idx="3">
                  <c:v>Pratique en cours de structuration, 25%</c:v>
                </c:pt>
                <c:pt idx="4">
                  <c:v>Envisagée ou embryonnaire, 0%</c:v>
                </c:pt>
                <c:pt idx="5">
                  <c:v>Sans objet (prestation non dévolue à la structure), NA</c:v>
                </c:pt>
              </c:strCache>
            </c:strRef>
          </c:cat>
          <c:val>
            <c:numRef>
              <c:f>'6'!$J$4:$O$4</c:f>
              <c:numCache>
                <c:formatCode>General</c:formatCode>
                <c:ptCount val="6"/>
                <c:pt idx="0">
                  <c:v>1</c:v>
                </c:pt>
                <c:pt idx="1">
                  <c:v>1</c:v>
                </c:pt>
                <c:pt idx="2">
                  <c:v>1</c:v>
                </c:pt>
                <c:pt idx="3">
                  <c:v>2</c:v>
                </c:pt>
                <c:pt idx="4">
                  <c:v>1</c:v>
                </c:pt>
                <c:pt idx="5">
                  <c:v>1</c:v>
                </c:pt>
              </c:numCache>
            </c:numRef>
          </c:val>
        </c:ser>
        <c:dLbls>
          <c:showLegendKey val="0"/>
          <c:showVal val="0"/>
          <c:showCatName val="0"/>
          <c:showSerName val="0"/>
          <c:showPercent val="0"/>
          <c:showBubbleSize val="0"/>
        </c:dLbls>
        <c:gapWidth val="219"/>
        <c:overlap val="-27"/>
        <c:axId val="121110528"/>
        <c:axId val="121112064"/>
      </c:barChart>
      <c:catAx>
        <c:axId val="1211105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112064"/>
        <c:crosses val="autoZero"/>
        <c:auto val="1"/>
        <c:lblAlgn val="ctr"/>
        <c:lblOffset val="100"/>
        <c:noMultiLvlLbl val="0"/>
      </c:catAx>
      <c:valAx>
        <c:axId val="121112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1105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3062296884347359E-2"/>
          <c:y val="0.19885217048079681"/>
          <c:w val="0.89780012611359927"/>
          <c:h val="0.64247115771188346"/>
        </c:manualLayout>
      </c:layout>
      <c:barChart>
        <c:barDir val="col"/>
        <c:grouping val="clustered"/>
        <c:varyColors val="0"/>
        <c:ser>
          <c:idx val="0"/>
          <c:order val="0"/>
          <c:tx>
            <c:strRef>
              <c:f>'7'!$I$4</c:f>
              <c:strCache>
                <c:ptCount val="1"/>
                <c:pt idx="0">
                  <c:v>Domaine n°7: Aspects comportementaux et comportements problèmes</c:v>
                </c:pt>
              </c:strCache>
            </c:strRef>
          </c:tx>
          <c:spPr>
            <a:solidFill>
              <a:srgbClr val="4F81BD"/>
            </a:solidFill>
            <a:ln w="25400">
              <a:noFill/>
            </a:ln>
          </c:spPr>
          <c:invertIfNegative val="0"/>
          <c:dPt>
            <c:idx val="0"/>
            <c:invertIfNegative val="0"/>
            <c:bubble3D val="0"/>
            <c:spPr>
              <a:solidFill>
                <a:srgbClr val="C0504D"/>
              </a:solidFill>
              <a:ln w="25400">
                <a:noFill/>
              </a:ln>
            </c:spPr>
          </c:dPt>
          <c:dPt>
            <c:idx val="2"/>
            <c:invertIfNegative val="0"/>
            <c:bubble3D val="0"/>
            <c:spPr>
              <a:solidFill>
                <a:srgbClr val="9BBB59"/>
              </a:solidFill>
              <a:ln w="25400">
                <a:noFill/>
              </a:ln>
            </c:spPr>
          </c:dPt>
          <c:dPt>
            <c:idx val="3"/>
            <c:invertIfNegative val="0"/>
            <c:bubble3D val="0"/>
            <c:spPr>
              <a:solidFill>
                <a:srgbClr val="F79646"/>
              </a:solidFill>
              <a:ln w="25400">
                <a:noFill/>
              </a:ln>
            </c:spPr>
          </c:dPt>
          <c:dPt>
            <c:idx val="4"/>
            <c:invertIfNegative val="0"/>
            <c:bubble3D val="0"/>
            <c:spPr>
              <a:solidFill>
                <a:srgbClr val="8064A2"/>
              </a:solidFill>
              <a:ln w="25400">
                <a:noFill/>
              </a:ln>
            </c:spPr>
          </c:dPt>
          <c:dPt>
            <c:idx val="5"/>
            <c:invertIfNegative val="0"/>
            <c:bubble3D val="0"/>
            <c:spPr>
              <a:solidFill>
                <a:srgbClr val="FFFF66"/>
              </a:solidFill>
              <a:ln w="25400">
                <a:noFill/>
              </a:ln>
            </c:spPr>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'7'!$J$3:$O$3</c:f>
              <c:strCache>
                <c:ptCount val="6"/>
                <c:pt idx="0">
                  <c:v>En cohérence totale avec les RBP et développée en routine, 100%</c:v>
                </c:pt>
                <c:pt idx="1">
                  <c:v>Pratique éprouvée et en cohérence avec les RBP, 75%</c:v>
                </c:pt>
                <c:pt idx="2">
                  <c:v>Structurée et déployée, 50%</c:v>
                </c:pt>
                <c:pt idx="3">
                  <c:v>Pratique en cours de structuration, 25%</c:v>
                </c:pt>
                <c:pt idx="4">
                  <c:v>Envisagée ou embryonnaire, 0%</c:v>
                </c:pt>
                <c:pt idx="5">
                  <c:v>Sans objet (prestation non dévolue à la structure), NA</c:v>
                </c:pt>
              </c:strCache>
            </c:strRef>
          </c:cat>
          <c:val>
            <c:numRef>
              <c:f>'7'!$J$4:$O$4</c:f>
              <c:numCache>
                <c:formatCode>General</c:formatCode>
                <c:ptCount val="6"/>
                <c:pt idx="0">
                  <c:v>1</c:v>
                </c:pt>
                <c:pt idx="1">
                  <c:v>1</c:v>
                </c:pt>
                <c:pt idx="2">
                  <c:v>1</c:v>
                </c:pt>
                <c:pt idx="3">
                  <c:v>3</c:v>
                </c:pt>
                <c:pt idx="4">
                  <c:v>2</c:v>
                </c:pt>
                <c:pt idx="5">
                  <c:v>2</c:v>
                </c:pt>
              </c:numCache>
            </c:numRef>
          </c:val>
        </c:ser>
        <c:dLbls>
          <c:showLegendKey val="0"/>
          <c:showVal val="0"/>
          <c:showCatName val="0"/>
          <c:showSerName val="0"/>
          <c:showPercent val="0"/>
          <c:showBubbleSize val="0"/>
        </c:dLbls>
        <c:gapWidth val="219"/>
        <c:overlap val="-27"/>
        <c:axId val="121313536"/>
        <c:axId val="121331712"/>
      </c:barChart>
      <c:catAx>
        <c:axId val="12131353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331712"/>
        <c:crosses val="autoZero"/>
        <c:auto val="1"/>
        <c:lblAlgn val="ctr"/>
        <c:lblOffset val="100"/>
        <c:noMultiLvlLbl val="0"/>
      </c:catAx>
      <c:valAx>
        <c:axId val="121331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3135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3.8060505594695399E-2"/>
          <c:y val="0.2132086330935252"/>
          <c:w val="0.91112279749060399"/>
          <c:h val="0.6568105137936896"/>
        </c:manualLayout>
      </c:layout>
      <c:barChart>
        <c:barDir val="col"/>
        <c:grouping val="clustered"/>
        <c:varyColors val="0"/>
        <c:ser>
          <c:idx val="0"/>
          <c:order val="0"/>
          <c:tx>
            <c:strRef>
              <c:f>'8'!$I$4</c:f>
              <c:strCache>
                <c:ptCount val="1"/>
                <c:pt idx="0">
                  <c:v>Domaine n°8: Préparation des transitions d'un milieu à un autre</c:v>
                </c:pt>
              </c:strCache>
            </c:strRef>
          </c:tx>
          <c:spPr>
            <a:solidFill>
              <a:srgbClr val="4F81BD"/>
            </a:solidFill>
            <a:ln w="25400">
              <a:noFill/>
            </a:ln>
          </c:spPr>
          <c:invertIfNegative val="0"/>
          <c:dPt>
            <c:idx val="0"/>
            <c:invertIfNegative val="0"/>
            <c:bubble3D val="0"/>
            <c:spPr>
              <a:solidFill>
                <a:srgbClr val="C0504D"/>
              </a:solidFill>
              <a:ln w="25400">
                <a:noFill/>
              </a:ln>
            </c:spPr>
          </c:dPt>
          <c:dPt>
            <c:idx val="2"/>
            <c:invertIfNegative val="0"/>
            <c:bubble3D val="0"/>
            <c:spPr>
              <a:solidFill>
                <a:srgbClr val="9BBB59"/>
              </a:solidFill>
              <a:ln w="25400">
                <a:noFill/>
              </a:ln>
            </c:spPr>
          </c:dPt>
          <c:dPt>
            <c:idx val="3"/>
            <c:invertIfNegative val="0"/>
            <c:bubble3D val="0"/>
            <c:spPr>
              <a:solidFill>
                <a:srgbClr val="F79646"/>
              </a:solidFill>
              <a:ln w="25400">
                <a:noFill/>
              </a:ln>
            </c:spPr>
          </c:dPt>
          <c:dPt>
            <c:idx val="4"/>
            <c:invertIfNegative val="0"/>
            <c:bubble3D val="0"/>
            <c:spPr>
              <a:solidFill>
                <a:srgbClr val="8064A2"/>
              </a:solidFill>
              <a:ln w="25400">
                <a:noFill/>
              </a:ln>
            </c:spPr>
          </c:dPt>
          <c:dPt>
            <c:idx val="5"/>
            <c:invertIfNegative val="0"/>
            <c:bubble3D val="0"/>
            <c:spPr>
              <a:solidFill>
                <a:srgbClr val="FFFF66"/>
              </a:solidFill>
              <a:ln w="25400">
                <a:noFill/>
              </a:ln>
            </c:spPr>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'8'!$J$3:$O$3</c:f>
              <c:strCache>
                <c:ptCount val="6"/>
                <c:pt idx="0">
                  <c:v>En cohérence totale avec les RBP et développée en routine, 100%</c:v>
                </c:pt>
                <c:pt idx="1">
                  <c:v>Pratique éprouvée et en cohérence avec les RBP, 75%</c:v>
                </c:pt>
                <c:pt idx="2">
                  <c:v>Structurée et déployée, 50%</c:v>
                </c:pt>
                <c:pt idx="3">
                  <c:v>Pratique en cours de structuration, 25%</c:v>
                </c:pt>
                <c:pt idx="4">
                  <c:v>Envisagée ou embryonnaire, 0%</c:v>
                </c:pt>
                <c:pt idx="5">
                  <c:v>Sans objet (prestation non dévolue à la structure), NA</c:v>
                </c:pt>
              </c:strCache>
            </c:strRef>
          </c:cat>
          <c:val>
            <c:numRef>
              <c:f>'8'!$J$4:$O$4</c:f>
              <c:numCache>
                <c:formatCode>General</c:formatCode>
                <c:ptCount val="6"/>
                <c:pt idx="0">
                  <c:v>1</c:v>
                </c:pt>
                <c:pt idx="1">
                  <c:v>1</c:v>
                </c:pt>
                <c:pt idx="2">
                  <c:v>1</c:v>
                </c:pt>
                <c:pt idx="3">
                  <c:v>1</c:v>
                </c:pt>
                <c:pt idx="4">
                  <c:v>1</c:v>
                </c:pt>
                <c:pt idx="5">
                  <c:v>1</c:v>
                </c:pt>
              </c:numCache>
            </c:numRef>
          </c:val>
        </c:ser>
        <c:dLbls>
          <c:showLegendKey val="0"/>
          <c:showVal val="0"/>
          <c:showCatName val="0"/>
          <c:showSerName val="0"/>
          <c:showPercent val="0"/>
          <c:showBubbleSize val="0"/>
        </c:dLbls>
        <c:gapWidth val="219"/>
        <c:overlap val="-27"/>
        <c:axId val="121408128"/>
        <c:axId val="121418112"/>
      </c:barChart>
      <c:catAx>
        <c:axId val="1214081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418112"/>
        <c:crosses val="autoZero"/>
        <c:auto val="1"/>
        <c:lblAlgn val="ctr"/>
        <c:lblOffset val="100"/>
        <c:noMultiLvlLbl val="0"/>
      </c:catAx>
      <c:valAx>
        <c:axId val="12141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4081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1751815480352179E-2"/>
          <c:y val="0.21071646563082583"/>
          <c:w val="0.9279865208304463"/>
          <c:h val="0.62543925267278988"/>
        </c:manualLayout>
      </c:layout>
      <c:barChart>
        <c:barDir val="col"/>
        <c:grouping val="clustered"/>
        <c:varyColors val="0"/>
        <c:ser>
          <c:idx val="0"/>
          <c:order val="0"/>
          <c:tx>
            <c:strRef>
              <c:f>'9'!$I$4</c:f>
              <c:strCache>
                <c:ptCount val="1"/>
                <c:pt idx="0">
                  <c:v>Domaine n°9: Formation et soutien des professionnels</c:v>
                </c:pt>
              </c:strCache>
            </c:strRef>
          </c:tx>
          <c:spPr>
            <a:solidFill>
              <a:srgbClr val="4F81BD"/>
            </a:solidFill>
            <a:ln w="25400">
              <a:noFill/>
            </a:ln>
          </c:spPr>
          <c:invertIfNegative val="0"/>
          <c:dPt>
            <c:idx val="0"/>
            <c:invertIfNegative val="0"/>
            <c:bubble3D val="0"/>
            <c:spPr>
              <a:solidFill>
                <a:srgbClr val="C0504D"/>
              </a:solidFill>
              <a:ln w="25400">
                <a:noFill/>
              </a:ln>
            </c:spPr>
          </c:dPt>
          <c:dPt>
            <c:idx val="2"/>
            <c:invertIfNegative val="0"/>
            <c:bubble3D val="0"/>
            <c:spPr>
              <a:solidFill>
                <a:srgbClr val="9BBB59"/>
              </a:solidFill>
              <a:ln w="25400">
                <a:noFill/>
              </a:ln>
            </c:spPr>
          </c:dPt>
          <c:dPt>
            <c:idx val="3"/>
            <c:invertIfNegative val="0"/>
            <c:bubble3D val="0"/>
            <c:spPr>
              <a:solidFill>
                <a:srgbClr val="F79646"/>
              </a:solidFill>
              <a:ln w="25400">
                <a:noFill/>
              </a:ln>
            </c:spPr>
          </c:dPt>
          <c:dPt>
            <c:idx val="4"/>
            <c:invertIfNegative val="0"/>
            <c:bubble3D val="0"/>
            <c:spPr>
              <a:solidFill>
                <a:srgbClr val="8064A2"/>
              </a:solidFill>
              <a:ln w="25400">
                <a:noFill/>
              </a:ln>
            </c:spPr>
          </c:dPt>
          <c:dPt>
            <c:idx val="5"/>
            <c:invertIfNegative val="0"/>
            <c:bubble3D val="0"/>
            <c:spPr>
              <a:solidFill>
                <a:srgbClr val="FFFF66"/>
              </a:solidFill>
              <a:ln w="25400">
                <a:noFill/>
              </a:ln>
            </c:spPr>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'9'!$J$3:$O$3</c:f>
              <c:strCache>
                <c:ptCount val="6"/>
                <c:pt idx="0">
                  <c:v>En cohérence totale avec les RBP et développée en routine, 100%</c:v>
                </c:pt>
                <c:pt idx="1">
                  <c:v>Pratique éprouvée et en cohérence avec les RBP, 75%</c:v>
                </c:pt>
                <c:pt idx="2">
                  <c:v>Structurée et déployée, 50%</c:v>
                </c:pt>
                <c:pt idx="3">
                  <c:v>Pratique en cours de structuration, 25%</c:v>
                </c:pt>
                <c:pt idx="4">
                  <c:v>Envisagée ou embryonnaire, 0%</c:v>
                </c:pt>
                <c:pt idx="5">
                  <c:v>Sans objet (prestation non dévolue à la structure), NA</c:v>
                </c:pt>
              </c:strCache>
            </c:strRef>
          </c:cat>
          <c:val>
            <c:numRef>
              <c:f>'9'!$J$4:$O$4</c:f>
              <c:numCache>
                <c:formatCode>General</c:formatCode>
                <c:ptCount val="6"/>
                <c:pt idx="0">
                  <c:v>1</c:v>
                </c:pt>
                <c:pt idx="1">
                  <c:v>1</c:v>
                </c:pt>
                <c:pt idx="2">
                  <c:v>1</c:v>
                </c:pt>
                <c:pt idx="3">
                  <c:v>1</c:v>
                </c:pt>
                <c:pt idx="4">
                  <c:v>1</c:v>
                </c:pt>
                <c:pt idx="5">
                  <c:v>1</c:v>
                </c:pt>
              </c:numCache>
            </c:numRef>
          </c:val>
        </c:ser>
        <c:dLbls>
          <c:showLegendKey val="0"/>
          <c:showVal val="0"/>
          <c:showCatName val="0"/>
          <c:showSerName val="0"/>
          <c:showPercent val="0"/>
          <c:showBubbleSize val="0"/>
        </c:dLbls>
        <c:gapWidth val="219"/>
        <c:overlap val="-27"/>
        <c:axId val="121994240"/>
        <c:axId val="122000128"/>
      </c:barChart>
      <c:catAx>
        <c:axId val="12199424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000128"/>
        <c:crosses val="autoZero"/>
        <c:auto val="1"/>
        <c:lblAlgn val="ctr"/>
        <c:lblOffset val="100"/>
        <c:noMultiLvlLbl val="0"/>
      </c:catAx>
      <c:valAx>
        <c:axId val="122000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120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99424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714375</xdr:colOff>
      <xdr:row>6</xdr:row>
      <xdr:rowOff>323850</xdr:rowOff>
    </xdr:from>
    <xdr:to>
      <xdr:col>13</xdr:col>
      <xdr:colOff>76200</xdr:colOff>
      <xdr:row>18</xdr:row>
      <xdr:rowOff>200025</xdr:rowOff>
    </xdr:to>
    <xdr:graphicFrame macro="">
      <xdr:nvGraphicFramePr>
        <xdr:cNvPr id="113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1095375</xdr:colOff>
      <xdr:row>14</xdr:row>
      <xdr:rowOff>0</xdr:rowOff>
    </xdr:from>
    <xdr:to>
      <xdr:col>5</xdr:col>
      <xdr:colOff>2209800</xdr:colOff>
      <xdr:row>42</xdr:row>
      <xdr:rowOff>114300</xdr:rowOff>
    </xdr:to>
    <xdr:graphicFrame macro="">
      <xdr:nvGraphicFramePr>
        <xdr:cNvPr id="1953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6</xdr:row>
      <xdr:rowOff>133350</xdr:rowOff>
    </xdr:from>
    <xdr:to>
      <xdr:col>13</xdr:col>
      <xdr:colOff>19050</xdr:colOff>
      <xdr:row>11</xdr:row>
      <xdr:rowOff>28575</xdr:rowOff>
    </xdr:to>
    <xdr:graphicFrame macro="">
      <xdr:nvGraphicFramePr>
        <xdr:cNvPr id="315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xdr:colOff>
      <xdr:row>6</xdr:row>
      <xdr:rowOff>76200</xdr:rowOff>
    </xdr:from>
    <xdr:to>
      <xdr:col>13</xdr:col>
      <xdr:colOff>19050</xdr:colOff>
      <xdr:row>17</xdr:row>
      <xdr:rowOff>76200</xdr:rowOff>
    </xdr:to>
    <xdr:graphicFrame macro="">
      <xdr:nvGraphicFramePr>
        <xdr:cNvPr id="520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xdr:colOff>
      <xdr:row>6</xdr:row>
      <xdr:rowOff>47625</xdr:rowOff>
    </xdr:from>
    <xdr:to>
      <xdr:col>13</xdr:col>
      <xdr:colOff>228600</xdr:colOff>
      <xdr:row>15</xdr:row>
      <xdr:rowOff>66675</xdr:rowOff>
    </xdr:to>
    <xdr:graphicFrame macro="">
      <xdr:nvGraphicFramePr>
        <xdr:cNvPr id="725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28575</xdr:colOff>
      <xdr:row>6</xdr:row>
      <xdr:rowOff>171450</xdr:rowOff>
    </xdr:from>
    <xdr:to>
      <xdr:col>13</xdr:col>
      <xdr:colOff>266700</xdr:colOff>
      <xdr:row>14</xdr:row>
      <xdr:rowOff>400050</xdr:rowOff>
    </xdr:to>
    <xdr:graphicFrame macro="">
      <xdr:nvGraphicFramePr>
        <xdr:cNvPr id="929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28575</xdr:colOff>
      <xdr:row>7</xdr:row>
      <xdr:rowOff>123825</xdr:rowOff>
    </xdr:from>
    <xdr:to>
      <xdr:col>13</xdr:col>
      <xdr:colOff>123825</xdr:colOff>
      <xdr:row>15</xdr:row>
      <xdr:rowOff>142875</xdr:rowOff>
    </xdr:to>
    <xdr:graphicFrame macro="">
      <xdr:nvGraphicFramePr>
        <xdr:cNvPr id="1133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19050</xdr:colOff>
      <xdr:row>6</xdr:row>
      <xdr:rowOff>0</xdr:rowOff>
    </xdr:from>
    <xdr:to>
      <xdr:col>13</xdr:col>
      <xdr:colOff>695325</xdr:colOff>
      <xdr:row>12</xdr:row>
      <xdr:rowOff>323850</xdr:rowOff>
    </xdr:to>
    <xdr:graphicFrame macro="">
      <xdr:nvGraphicFramePr>
        <xdr:cNvPr id="1338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714375</xdr:colOff>
      <xdr:row>7</xdr:row>
      <xdr:rowOff>66675</xdr:rowOff>
    </xdr:from>
    <xdr:to>
      <xdr:col>13</xdr:col>
      <xdr:colOff>257175</xdr:colOff>
      <xdr:row>13</xdr:row>
      <xdr:rowOff>1123950</xdr:rowOff>
    </xdr:to>
    <xdr:graphicFrame macro="">
      <xdr:nvGraphicFramePr>
        <xdr:cNvPr id="1543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57150</xdr:colOff>
      <xdr:row>6</xdr:row>
      <xdr:rowOff>285750</xdr:rowOff>
    </xdr:from>
    <xdr:to>
      <xdr:col>13</xdr:col>
      <xdr:colOff>104775</xdr:colOff>
      <xdr:row>13</xdr:row>
      <xdr:rowOff>381000</xdr:rowOff>
    </xdr:to>
    <xdr:graphicFrame macro="">
      <xdr:nvGraphicFramePr>
        <xdr:cNvPr id="1751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é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H14"/>
  <sheetViews>
    <sheetView showGridLines="0" zoomScaleNormal="100" zoomScaleSheetLayoutView="98" workbookViewId="0">
      <selection activeCell="A5" sqref="A5:E5"/>
    </sheetView>
  </sheetViews>
  <sheetFormatPr baseColWidth="10" defaultColWidth="11.42578125" defaultRowHeight="15" x14ac:dyDescent="0.25"/>
  <cols>
    <col min="1" max="5" width="15.140625" style="10" customWidth="1"/>
    <col min="6" max="16384" width="11.42578125" style="10"/>
  </cols>
  <sheetData>
    <row r="1" spans="1:8" ht="50.25" customHeight="1" x14ac:dyDescent="0.25">
      <c r="A1" s="160" t="s">
        <v>320</v>
      </c>
      <c r="B1" s="161"/>
      <c r="C1" s="161"/>
      <c r="D1" s="161"/>
      <c r="E1" s="162"/>
    </row>
    <row r="2" spans="1:8" ht="14.45" x14ac:dyDescent="0.35">
      <c r="A2" s="157" t="s">
        <v>9</v>
      </c>
      <c r="B2" s="158"/>
      <c r="C2" s="158"/>
      <c r="D2" s="158"/>
      <c r="E2" s="159"/>
    </row>
    <row r="3" spans="1:8" ht="45.75" customHeight="1" x14ac:dyDescent="0.35">
      <c r="A3" s="163"/>
      <c r="B3" s="164"/>
      <c r="C3" s="164"/>
      <c r="D3" s="164"/>
      <c r="E3" s="165"/>
    </row>
    <row r="4" spans="1:8" x14ac:dyDescent="0.25">
      <c r="A4" s="157" t="s">
        <v>10</v>
      </c>
      <c r="B4" s="158"/>
      <c r="C4" s="158"/>
      <c r="D4" s="158"/>
      <c r="E4" s="159"/>
    </row>
    <row r="5" spans="1:8" ht="42.75" customHeight="1" x14ac:dyDescent="0.35">
      <c r="A5" s="163"/>
      <c r="B5" s="164"/>
      <c r="C5" s="164"/>
      <c r="D5" s="164"/>
      <c r="E5" s="165"/>
      <c r="H5" s="11"/>
    </row>
    <row r="6" spans="1:8" ht="14.45" x14ac:dyDescent="0.35">
      <c r="A6" s="157" t="s">
        <v>11</v>
      </c>
      <c r="B6" s="158"/>
      <c r="C6" s="158"/>
      <c r="D6" s="158"/>
      <c r="E6" s="159"/>
    </row>
    <row r="7" spans="1:8" ht="48" customHeight="1" x14ac:dyDescent="0.35">
      <c r="A7" s="163"/>
      <c r="B7" s="164"/>
      <c r="C7" s="164"/>
      <c r="D7" s="164"/>
      <c r="E7" s="165"/>
    </row>
    <row r="8" spans="1:8" ht="14.45" x14ac:dyDescent="0.35">
      <c r="A8" s="157" t="s">
        <v>12</v>
      </c>
      <c r="B8" s="158"/>
      <c r="C8" s="158"/>
      <c r="D8" s="158"/>
      <c r="E8" s="159"/>
    </row>
    <row r="9" spans="1:8" ht="42.75" customHeight="1" x14ac:dyDescent="0.35">
      <c r="A9" s="163"/>
      <c r="B9" s="164"/>
      <c r="C9" s="164"/>
      <c r="D9" s="164"/>
      <c r="E9" s="165"/>
    </row>
    <row r="10" spans="1:8" ht="22.5" customHeight="1" x14ac:dyDescent="0.25">
      <c r="A10" s="168" t="s">
        <v>14</v>
      </c>
      <c r="B10" s="169"/>
      <c r="C10" s="169"/>
      <c r="D10" s="169"/>
      <c r="E10" s="141"/>
    </row>
    <row r="11" spans="1:8" ht="22.5" customHeight="1" x14ac:dyDescent="0.25">
      <c r="A11" s="168" t="s">
        <v>15</v>
      </c>
      <c r="B11" s="169"/>
      <c r="C11" s="169"/>
      <c r="D11" s="169"/>
      <c r="E11" s="142"/>
    </row>
    <row r="12" spans="1:8" ht="22.5" customHeight="1" x14ac:dyDescent="0.25">
      <c r="A12" s="168" t="s">
        <v>16</v>
      </c>
      <c r="B12" s="169"/>
      <c r="C12" s="169"/>
      <c r="D12" s="169"/>
      <c r="E12" s="142"/>
    </row>
    <row r="13" spans="1:8" ht="22.5" customHeight="1" x14ac:dyDescent="0.35">
      <c r="A13" s="168" t="s">
        <v>13</v>
      </c>
      <c r="B13" s="169"/>
      <c r="C13" s="169"/>
      <c r="D13" s="169"/>
      <c r="E13" s="142"/>
    </row>
    <row r="14" spans="1:8" ht="22.5" customHeight="1" thickBot="1" x14ac:dyDescent="0.4">
      <c r="A14" s="166" t="s">
        <v>17</v>
      </c>
      <c r="B14" s="167"/>
      <c r="C14" s="167"/>
      <c r="D14" s="167"/>
      <c r="E14" s="143"/>
    </row>
  </sheetData>
  <sheetProtection password="CC2F" sheet="1" formatCells="0" formatColumns="0" selectLockedCells="1"/>
  <mergeCells count="14">
    <mergeCell ref="A14:D14"/>
    <mergeCell ref="A7:E7"/>
    <mergeCell ref="A8:E8"/>
    <mergeCell ref="A9:E9"/>
    <mergeCell ref="A12:D12"/>
    <mergeCell ref="A13:D13"/>
    <mergeCell ref="A10:D10"/>
    <mergeCell ref="A11:D11"/>
    <mergeCell ref="A6:E6"/>
    <mergeCell ref="A1:E1"/>
    <mergeCell ref="A2:E2"/>
    <mergeCell ref="A3:E3"/>
    <mergeCell ref="A4:E4"/>
    <mergeCell ref="A5:E5"/>
  </mergeCells>
  <printOptions horizontalCentered="1"/>
  <pageMargins left="0.23622047244094491" right="0.23622047244094491" top="1.3385826771653544" bottom="0.74803149606299213" header="0.31496062992125984" footer="0.31496062992125984"/>
  <pageSetup paperSize="9" orientation="portrait" r:id="rId1"/>
  <headerFooter>
    <oddHeader>&amp;L Instruction "Evolution offre Autisme", Annexe 2 (visa CNP n° 2015-170 du 18 décembre 2015)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P17"/>
  <sheetViews>
    <sheetView showGridLines="0" zoomScale="50" zoomScaleNormal="50" zoomScaleSheetLayoutView="30" zoomScalePageLayoutView="40" workbookViewId="0">
      <pane xSplit="2" ySplit="4" topLeftCell="C5" activePane="bottomRight" state="frozen"/>
      <selection pane="topRight" activeCell="C1" sqref="C1"/>
      <selection pane="bottomLeft" activeCell="A5" sqref="A5"/>
      <selection pane="bottomRight" activeCell="E8" sqref="E8"/>
    </sheetView>
  </sheetViews>
  <sheetFormatPr baseColWidth="10" defaultColWidth="10.85546875" defaultRowHeight="14.25" x14ac:dyDescent="0.25"/>
  <cols>
    <col min="1" max="1" width="6.7109375" style="1" customWidth="1"/>
    <col min="2" max="2" width="77.140625" style="1" customWidth="1"/>
    <col min="3" max="3" width="18.28515625" style="1" customWidth="1"/>
    <col min="4" max="4" width="35.85546875" style="1" customWidth="1"/>
    <col min="5" max="5" width="39.5703125" style="1" customWidth="1"/>
    <col min="6" max="6" width="32.140625" style="1" customWidth="1"/>
    <col min="7" max="8" width="10.85546875" style="1"/>
    <col min="9" max="9" width="26" style="1" customWidth="1"/>
    <col min="10" max="10" width="24.5703125" style="1" customWidth="1"/>
    <col min="11" max="11" width="22.28515625" style="1" customWidth="1"/>
    <col min="12" max="12" width="18.28515625" style="1" customWidth="1"/>
    <col min="13" max="13" width="28.28515625" style="1" customWidth="1"/>
    <col min="14" max="14" width="19.7109375" style="1" customWidth="1"/>
    <col min="15" max="15" width="21.5703125" style="1" customWidth="1"/>
    <col min="16" max="16384" width="10.85546875" style="1"/>
  </cols>
  <sheetData>
    <row r="1" spans="1:16" ht="36.75" customHeight="1" x14ac:dyDescent="0.25">
      <c r="B1" s="171" t="s">
        <v>182</v>
      </c>
      <c r="C1" s="171"/>
      <c r="D1" s="171"/>
      <c r="E1" s="171"/>
      <c r="F1" s="171"/>
    </row>
    <row r="2" spans="1:16" ht="34.5" customHeight="1" thickBot="1" x14ac:dyDescent="0.3">
      <c r="B2" s="172" t="s">
        <v>359</v>
      </c>
      <c r="C2" s="172"/>
      <c r="D2" s="172"/>
      <c r="E2" s="172"/>
      <c r="F2" s="172"/>
    </row>
    <row r="3" spans="1:16" ht="67.5" customHeight="1" x14ac:dyDescent="0.25">
      <c r="B3" s="186" t="s">
        <v>0</v>
      </c>
      <c r="C3" s="188" t="s">
        <v>1</v>
      </c>
      <c r="D3" s="173" t="s">
        <v>357</v>
      </c>
      <c r="E3" s="175" t="s">
        <v>8</v>
      </c>
      <c r="F3" s="175" t="s">
        <v>355</v>
      </c>
      <c r="I3" s="42" t="s">
        <v>1</v>
      </c>
      <c r="J3" s="52" t="s">
        <v>360</v>
      </c>
      <c r="K3" s="52" t="s">
        <v>361</v>
      </c>
      <c r="L3" s="52" t="s">
        <v>362</v>
      </c>
      <c r="M3" s="52" t="s">
        <v>363</v>
      </c>
      <c r="N3" s="52" t="s">
        <v>373</v>
      </c>
      <c r="O3" s="52" t="s">
        <v>364</v>
      </c>
      <c r="P3" s="90" t="s">
        <v>346</v>
      </c>
    </row>
    <row r="4" spans="1:16" ht="64.5" customHeight="1" x14ac:dyDescent="0.25">
      <c r="B4" s="187"/>
      <c r="C4" s="189"/>
      <c r="D4" s="174"/>
      <c r="E4" s="176"/>
      <c r="F4" s="176"/>
      <c r="I4" s="42" t="s">
        <v>182</v>
      </c>
      <c r="J4" s="2">
        <f>COUNTIF($C$5:$C$15,"100%")</f>
        <v>1</v>
      </c>
      <c r="K4" s="2">
        <f>COUNTIF($C$5:$C$15,"75%")</f>
        <v>1</v>
      </c>
      <c r="L4" s="2">
        <f>COUNTIF($C$5:$C$15,"50%")</f>
        <v>1</v>
      </c>
      <c r="M4" s="2">
        <f>COUNTIF($C$5:$C$15,"25%")</f>
        <v>1</v>
      </c>
      <c r="N4" s="2">
        <f>COUNTIF($C$5:$C$15,"0%")</f>
        <v>1</v>
      </c>
      <c r="O4" s="2">
        <f>COUNTIF($C$5:$C$15,"NA")</f>
        <v>1</v>
      </c>
      <c r="P4" s="42">
        <f>SUM(J4:O4)</f>
        <v>6</v>
      </c>
    </row>
    <row r="5" spans="1:16" ht="54" customHeight="1" x14ac:dyDescent="0.25">
      <c r="A5" s="1" t="s">
        <v>119</v>
      </c>
      <c r="B5" s="30" t="s">
        <v>343</v>
      </c>
      <c r="C5" s="117">
        <v>1</v>
      </c>
      <c r="D5" s="93"/>
      <c r="E5" s="94"/>
      <c r="F5" s="193"/>
      <c r="I5" s="42" t="s">
        <v>347</v>
      </c>
      <c r="J5" s="119">
        <f t="shared" ref="J5:O5" si="0">IF(ISERROR(J4/$P$4),"0%",(J4/$P$4))</f>
        <v>0.16666666666666666</v>
      </c>
      <c r="K5" s="119">
        <f t="shared" si="0"/>
        <v>0.16666666666666666</v>
      </c>
      <c r="L5" s="119">
        <f t="shared" si="0"/>
        <v>0.16666666666666666</v>
      </c>
      <c r="M5" s="119">
        <f t="shared" si="0"/>
        <v>0.16666666666666666</v>
      </c>
      <c r="N5" s="119">
        <f t="shared" si="0"/>
        <v>0.16666666666666666</v>
      </c>
      <c r="O5" s="119">
        <f t="shared" si="0"/>
        <v>0.16666666666666666</v>
      </c>
      <c r="P5" s="107">
        <f>SUM(J5:O5)</f>
        <v>0.99999999999999989</v>
      </c>
    </row>
    <row r="6" spans="1:16" ht="36.950000000000003" customHeight="1" x14ac:dyDescent="0.25">
      <c r="A6" s="1" t="s">
        <v>120</v>
      </c>
      <c r="B6" s="30" t="s">
        <v>313</v>
      </c>
      <c r="C6" s="117">
        <v>0.5</v>
      </c>
      <c r="D6" s="93"/>
      <c r="E6" s="94"/>
      <c r="F6" s="194"/>
      <c r="I6" s="108"/>
      <c r="J6" s="135"/>
      <c r="K6" s="135"/>
      <c r="L6" s="135"/>
      <c r="M6" s="135"/>
      <c r="N6" s="135"/>
    </row>
    <row r="7" spans="1:16" ht="36.950000000000003" customHeight="1" x14ac:dyDescent="0.25">
      <c r="A7" s="1" t="s">
        <v>121</v>
      </c>
      <c r="B7" s="30" t="s">
        <v>314</v>
      </c>
      <c r="C7" s="117">
        <v>0.25</v>
      </c>
      <c r="D7" s="93"/>
      <c r="E7" s="94"/>
      <c r="F7" s="194"/>
    </row>
    <row r="8" spans="1:16" ht="51.75" customHeight="1" x14ac:dyDescent="0.25">
      <c r="A8" s="1" t="s">
        <v>122</v>
      </c>
      <c r="B8" s="30" t="s">
        <v>315</v>
      </c>
      <c r="C8" s="117" t="s">
        <v>358</v>
      </c>
      <c r="D8" s="145"/>
      <c r="E8" s="134"/>
      <c r="F8" s="194"/>
    </row>
    <row r="9" spans="1:16" ht="36.950000000000003" customHeight="1" x14ac:dyDescent="0.25">
      <c r="A9" s="1" t="s">
        <v>123</v>
      </c>
      <c r="B9" s="5" t="s">
        <v>316</v>
      </c>
      <c r="C9" s="117">
        <v>0</v>
      </c>
      <c r="D9" s="93"/>
      <c r="E9" s="94"/>
      <c r="F9" s="194"/>
    </row>
    <row r="10" spans="1:16" ht="48" customHeight="1" x14ac:dyDescent="0.25">
      <c r="A10" s="1" t="s">
        <v>124</v>
      </c>
      <c r="B10" s="5" t="s">
        <v>221</v>
      </c>
      <c r="C10" s="117">
        <v>0.75</v>
      </c>
      <c r="D10" s="93"/>
      <c r="E10" s="94"/>
      <c r="F10" s="194"/>
    </row>
    <row r="11" spans="1:16" ht="36.950000000000003" customHeight="1" x14ac:dyDescent="0.25">
      <c r="A11" s="1" t="s">
        <v>125</v>
      </c>
      <c r="B11" s="5" t="s">
        <v>317</v>
      </c>
      <c r="C11" s="117"/>
      <c r="D11" s="93"/>
      <c r="E11" s="94"/>
      <c r="F11" s="194"/>
    </row>
    <row r="12" spans="1:16" ht="36.950000000000003" customHeight="1" x14ac:dyDescent="0.25">
      <c r="A12" s="1" t="s">
        <v>126</v>
      </c>
      <c r="B12" s="5" t="s">
        <v>318</v>
      </c>
      <c r="C12" s="117"/>
      <c r="D12" s="93"/>
      <c r="E12" s="94"/>
      <c r="F12" s="194"/>
    </row>
    <row r="13" spans="1:16" ht="39" customHeight="1" x14ac:dyDescent="0.25">
      <c r="A13" s="1" t="s">
        <v>127</v>
      </c>
      <c r="B13" s="5" t="s">
        <v>183</v>
      </c>
      <c r="C13" s="117"/>
      <c r="D13" s="93"/>
      <c r="E13" s="94"/>
      <c r="F13" s="194"/>
    </row>
    <row r="14" spans="1:16" ht="43.5" customHeight="1" x14ac:dyDescent="0.25">
      <c r="A14" s="1" t="s">
        <v>128</v>
      </c>
      <c r="B14" s="5" t="s">
        <v>344</v>
      </c>
      <c r="C14" s="117"/>
      <c r="D14" s="93"/>
      <c r="E14" s="94"/>
      <c r="F14" s="194"/>
    </row>
    <row r="15" spans="1:16" ht="33" customHeight="1" thickBot="1" x14ac:dyDescent="0.3">
      <c r="A15" s="1" t="s">
        <v>184</v>
      </c>
      <c r="B15" s="13" t="s">
        <v>345</v>
      </c>
      <c r="C15" s="118"/>
      <c r="D15" s="115"/>
      <c r="E15" s="116"/>
      <c r="F15" s="195"/>
    </row>
    <row r="17" spans="2:6" ht="143.25" customHeight="1" x14ac:dyDescent="0.25">
      <c r="B17" s="170" t="s">
        <v>28</v>
      </c>
      <c r="C17" s="170"/>
      <c r="D17" s="170"/>
      <c r="E17" s="170"/>
      <c r="F17" s="170"/>
    </row>
  </sheetData>
  <sheetProtection password="CC2F" sheet="1" formatCells="0" formatColumns="0" formatRows="0" selectLockedCells="1" autoFilter="0"/>
  <mergeCells count="9">
    <mergeCell ref="B17:F17"/>
    <mergeCell ref="B1:F1"/>
    <mergeCell ref="B2:F2"/>
    <mergeCell ref="B3:B4"/>
    <mergeCell ref="E3:E4"/>
    <mergeCell ref="F3:F4"/>
    <mergeCell ref="D3:D4"/>
    <mergeCell ref="C3:C4"/>
    <mergeCell ref="F5:F15"/>
  </mergeCells>
  <dataValidations count="1">
    <dataValidation type="list" allowBlank="1" showInputMessage="1" showErrorMessage="1" sqref="C5:C15">
      <formula1>COTATION</formula1>
    </dataValidation>
  </dataValidations>
  <pageMargins left="0.6692913385826772" right="0.6692913385826772" top="1.299212598425197" bottom="0.51181102362204722" header="0.31496062992125984" footer="0.31496062992125984"/>
  <pageSetup paperSize="9" scale="39" orientation="portrait" r:id="rId1"/>
  <headerFooter>
    <oddHeader>&amp;L&amp;14 Instruction "Evolution offre Autisme", Annexe 2  (visa CNP n° 2015-170 du 18 décembre 2015)</oddHeader>
    <oddFooter>&amp;R&amp;P</oddFooter>
  </headerFooter>
  <colBreaks count="1" manualBreakCount="1">
    <brk id="7" max="1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E18"/>
  <sheetViews>
    <sheetView showGridLines="0" zoomScale="60" zoomScaleNormal="60" workbookViewId="0">
      <pane xSplit="2" ySplit="2" topLeftCell="C3" activePane="bottomRight" state="frozen"/>
      <selection pane="topRight" activeCell="C1" sqref="C1"/>
      <selection pane="bottomLeft" activeCell="A3" sqref="A3"/>
      <selection pane="bottomRight" activeCell="D6" sqref="D6"/>
    </sheetView>
  </sheetViews>
  <sheetFormatPr baseColWidth="10" defaultRowHeight="15" x14ac:dyDescent="0.25"/>
  <cols>
    <col min="1" max="1" width="16.28515625" customWidth="1"/>
    <col min="2" max="2" width="49.42578125" customWidth="1"/>
    <col min="3" max="5" width="47.140625" customWidth="1"/>
  </cols>
  <sheetData>
    <row r="1" spans="1:5" ht="27.75" customHeight="1" x14ac:dyDescent="0.25">
      <c r="A1" s="202" t="s">
        <v>319</v>
      </c>
      <c r="B1" s="203"/>
      <c r="C1" s="203"/>
      <c r="D1" s="203"/>
      <c r="E1" s="204"/>
    </row>
    <row r="2" spans="1:5" ht="31.5" customHeight="1" x14ac:dyDescent="0.25">
      <c r="A2" s="16" t="s">
        <v>185</v>
      </c>
      <c r="B2" s="17" t="s">
        <v>186</v>
      </c>
      <c r="C2" s="17" t="s">
        <v>187</v>
      </c>
      <c r="D2" s="17" t="s">
        <v>188</v>
      </c>
      <c r="E2" s="18" t="s">
        <v>189</v>
      </c>
    </row>
    <row r="3" spans="1:5" ht="51" customHeight="1" x14ac:dyDescent="0.25">
      <c r="A3" s="205" t="s">
        <v>190</v>
      </c>
      <c r="B3" s="19" t="s">
        <v>191</v>
      </c>
      <c r="C3" s="125"/>
      <c r="D3" s="125"/>
      <c r="E3" s="126"/>
    </row>
    <row r="4" spans="1:5" ht="85.5" customHeight="1" x14ac:dyDescent="0.25">
      <c r="A4" s="206"/>
      <c r="B4" s="19" t="s">
        <v>192</v>
      </c>
      <c r="C4" s="125"/>
      <c r="D4" s="125"/>
      <c r="E4" s="126"/>
    </row>
    <row r="5" spans="1:5" ht="45.75" customHeight="1" x14ac:dyDescent="0.25">
      <c r="A5" s="205" t="s">
        <v>193</v>
      </c>
      <c r="B5" s="20" t="s">
        <v>194</v>
      </c>
      <c r="C5" s="127"/>
      <c r="D5" s="127"/>
      <c r="E5" s="128"/>
    </row>
    <row r="6" spans="1:5" ht="45.75" customHeight="1" x14ac:dyDescent="0.25">
      <c r="A6" s="207"/>
      <c r="B6" s="20" t="s">
        <v>195</v>
      </c>
      <c r="C6" s="127"/>
      <c r="D6" s="125"/>
      <c r="E6" s="128"/>
    </row>
    <row r="7" spans="1:5" ht="45.75" customHeight="1" x14ac:dyDescent="0.25">
      <c r="A7" s="207"/>
      <c r="B7" s="19" t="s">
        <v>196</v>
      </c>
      <c r="C7" s="125"/>
      <c r="D7" s="144"/>
      <c r="E7" s="126"/>
    </row>
    <row r="8" spans="1:5" ht="45.75" customHeight="1" x14ac:dyDescent="0.35">
      <c r="A8" s="23" t="s">
        <v>197</v>
      </c>
      <c r="B8" s="19" t="s">
        <v>198</v>
      </c>
      <c r="C8" s="125"/>
      <c r="D8" s="125"/>
      <c r="E8" s="126"/>
    </row>
    <row r="9" spans="1:5" ht="45.75" customHeight="1" x14ac:dyDescent="0.25">
      <c r="A9" s="205" t="s">
        <v>199</v>
      </c>
      <c r="B9" s="19" t="s">
        <v>200</v>
      </c>
      <c r="C9" s="125"/>
      <c r="D9" s="125"/>
      <c r="E9" s="126"/>
    </row>
    <row r="10" spans="1:5" ht="45.75" customHeight="1" x14ac:dyDescent="0.25">
      <c r="A10" s="207"/>
      <c r="B10" s="21" t="s">
        <v>201</v>
      </c>
      <c r="C10" s="125"/>
      <c r="D10" s="125"/>
      <c r="E10" s="126"/>
    </row>
    <row r="11" spans="1:5" ht="45.75" customHeight="1" x14ac:dyDescent="0.25">
      <c r="A11" s="206"/>
      <c r="B11" s="19" t="s">
        <v>202</v>
      </c>
      <c r="C11" s="125"/>
      <c r="D11" s="125"/>
      <c r="E11" s="126"/>
    </row>
    <row r="12" spans="1:5" ht="45.75" customHeight="1" x14ac:dyDescent="0.25">
      <c r="A12" s="205" t="s">
        <v>203</v>
      </c>
      <c r="B12" s="19" t="s">
        <v>204</v>
      </c>
      <c r="C12" s="125"/>
      <c r="D12" s="125"/>
      <c r="E12" s="126"/>
    </row>
    <row r="13" spans="1:5" ht="45.75" customHeight="1" x14ac:dyDescent="0.25">
      <c r="A13" s="206"/>
      <c r="B13" s="19" t="s">
        <v>205</v>
      </c>
      <c r="C13" s="125"/>
      <c r="D13" s="125"/>
      <c r="E13" s="126"/>
    </row>
    <row r="14" spans="1:5" ht="45.75" customHeight="1" x14ac:dyDescent="0.25">
      <c r="A14" s="200" t="s">
        <v>206</v>
      </c>
      <c r="B14" s="19" t="s">
        <v>207</v>
      </c>
      <c r="C14" s="125"/>
      <c r="D14" s="125"/>
      <c r="E14" s="126"/>
    </row>
    <row r="15" spans="1:5" ht="45.75" customHeight="1" x14ac:dyDescent="0.25">
      <c r="A15" s="200"/>
      <c r="B15" s="19" t="s">
        <v>208</v>
      </c>
      <c r="C15" s="125"/>
      <c r="D15" s="125"/>
      <c r="E15" s="126"/>
    </row>
    <row r="16" spans="1:5" ht="45.75" customHeight="1" x14ac:dyDescent="0.25">
      <c r="A16" s="200"/>
      <c r="B16" s="19" t="s">
        <v>209</v>
      </c>
      <c r="C16" s="125"/>
      <c r="D16" s="125"/>
      <c r="E16" s="126"/>
    </row>
    <row r="17" spans="1:5" ht="45.75" customHeight="1" x14ac:dyDescent="0.25">
      <c r="A17" s="200"/>
      <c r="B17" s="19" t="s">
        <v>210</v>
      </c>
      <c r="C17" s="125"/>
      <c r="D17" s="125"/>
      <c r="E17" s="126"/>
    </row>
    <row r="18" spans="1:5" ht="45.75" customHeight="1" thickBot="1" x14ac:dyDescent="0.3">
      <c r="A18" s="201"/>
      <c r="B18" s="22" t="s">
        <v>211</v>
      </c>
      <c r="C18" s="129"/>
      <c r="D18" s="129"/>
      <c r="E18" s="130"/>
    </row>
  </sheetData>
  <sheetProtection password="CC2F" sheet="1" formatCells="0" formatColumns="0" formatRows="0" selectLockedCells="1"/>
  <mergeCells count="6">
    <mergeCell ref="A14:A18"/>
    <mergeCell ref="A1:E1"/>
    <mergeCell ref="A3:A4"/>
    <mergeCell ref="A5:A7"/>
    <mergeCell ref="A9:A11"/>
    <mergeCell ref="A12:A13"/>
  </mergeCells>
  <pageMargins left="0.7" right="0.7" top="0.75" bottom="0.75" header="0.3" footer="0.3"/>
  <pageSetup paperSize="9" scale="60" orientation="landscape" r:id="rId1"/>
  <headerFooter>
    <oddHeader>&amp;L&amp;14 Instruction "Evolution offre Autisme", Annexe 2 (visa CNP n° 2015-170 du 18 décembre 2015)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G23"/>
  <sheetViews>
    <sheetView showGridLines="0" zoomScale="98" zoomScaleNormal="98" zoomScaleSheetLayoutView="70" workbookViewId="0">
      <selection activeCell="F49" sqref="F49"/>
    </sheetView>
  </sheetViews>
  <sheetFormatPr baseColWidth="10" defaultColWidth="46.28515625" defaultRowHeight="30" customHeight="1" x14ac:dyDescent="0.25"/>
  <cols>
    <col min="1" max="1" width="52" customWidth="1"/>
    <col min="2" max="7" width="33.5703125" customWidth="1"/>
  </cols>
  <sheetData>
    <row r="1" spans="1:7" ht="30" customHeight="1" x14ac:dyDescent="0.45">
      <c r="B1" s="146">
        <v>1</v>
      </c>
      <c r="C1" s="146">
        <v>0.75</v>
      </c>
      <c r="D1" s="146">
        <v>0.5</v>
      </c>
      <c r="E1" s="146">
        <v>0.25</v>
      </c>
      <c r="F1" s="146">
        <v>0</v>
      </c>
      <c r="G1" s="147" t="s">
        <v>358</v>
      </c>
    </row>
    <row r="2" spans="1:7" ht="70.5" customHeight="1" x14ac:dyDescent="0.25">
      <c r="A2" s="140" t="s">
        <v>372</v>
      </c>
      <c r="B2" s="148" t="s">
        <v>366</v>
      </c>
      <c r="C2" s="149" t="s">
        <v>367</v>
      </c>
      <c r="D2" s="150" t="s">
        <v>368</v>
      </c>
      <c r="E2" s="151" t="s">
        <v>369</v>
      </c>
      <c r="F2" s="152" t="s">
        <v>374</v>
      </c>
      <c r="G2" s="153" t="s">
        <v>370</v>
      </c>
    </row>
    <row r="3" spans="1:7" ht="48" customHeight="1" x14ac:dyDescent="0.25">
      <c r="A3" s="155" t="s">
        <v>375</v>
      </c>
      <c r="B3" s="154">
        <f>'9'!$J$4</f>
        <v>1</v>
      </c>
      <c r="C3" s="154">
        <f>'9'!K$4</f>
        <v>1</v>
      </c>
      <c r="D3" s="154">
        <f>'9'!L$4</f>
        <v>1</v>
      </c>
      <c r="E3" s="154">
        <f>'9'!M$4</f>
        <v>1</v>
      </c>
      <c r="F3" s="154">
        <f>'9'!N$4</f>
        <v>1</v>
      </c>
      <c r="G3" s="154">
        <f>'9'!O$4</f>
        <v>1</v>
      </c>
    </row>
    <row r="4" spans="1:7" ht="48" customHeight="1" x14ac:dyDescent="0.25">
      <c r="A4" s="155" t="s">
        <v>371</v>
      </c>
      <c r="B4" s="154">
        <f>'8'!$J$4</f>
        <v>1</v>
      </c>
      <c r="C4" s="154">
        <f>'8'!K$4</f>
        <v>1</v>
      </c>
      <c r="D4" s="154">
        <f>'8'!L$4</f>
        <v>1</v>
      </c>
      <c r="E4" s="154">
        <f>'8'!M$4</f>
        <v>1</v>
      </c>
      <c r="F4" s="154">
        <f>'8'!N$4</f>
        <v>1</v>
      </c>
      <c r="G4" s="154">
        <f>'8'!O$4</f>
        <v>1</v>
      </c>
    </row>
    <row r="5" spans="1:7" ht="48" customHeight="1" x14ac:dyDescent="0.25">
      <c r="A5" s="155" t="s">
        <v>376</v>
      </c>
      <c r="B5" s="154">
        <f>'7'!$J$4</f>
        <v>1</v>
      </c>
      <c r="C5" s="154">
        <f>'7'!K$4</f>
        <v>1</v>
      </c>
      <c r="D5" s="154">
        <f>'7'!L$4</f>
        <v>1</v>
      </c>
      <c r="E5" s="154">
        <f>'7'!M$4</f>
        <v>3</v>
      </c>
      <c r="F5" s="154">
        <f>'7'!N$4</f>
        <v>2</v>
      </c>
      <c r="G5" s="154">
        <f>'7'!O$4</f>
        <v>2</v>
      </c>
    </row>
    <row r="6" spans="1:7" ht="48" customHeight="1" x14ac:dyDescent="0.25">
      <c r="A6" s="155" t="s">
        <v>377</v>
      </c>
      <c r="B6" s="154">
        <f>'6'!$J$4</f>
        <v>1</v>
      </c>
      <c r="C6" s="154">
        <f>'6'!K$4</f>
        <v>1</v>
      </c>
      <c r="D6" s="154">
        <f>'6'!L$4</f>
        <v>1</v>
      </c>
      <c r="E6" s="154">
        <f>'6'!M$4</f>
        <v>2</v>
      </c>
      <c r="F6" s="154">
        <f>'6'!N$4</f>
        <v>1</v>
      </c>
      <c r="G6" s="154">
        <f>'6'!O$4</f>
        <v>1</v>
      </c>
    </row>
    <row r="7" spans="1:7" ht="48" customHeight="1" x14ac:dyDescent="0.25">
      <c r="A7" s="156" t="s">
        <v>378</v>
      </c>
      <c r="B7" s="154">
        <f>'4'!$J$4</f>
        <v>2</v>
      </c>
      <c r="C7" s="154">
        <f>'4'!K$4</f>
        <v>2</v>
      </c>
      <c r="D7" s="154">
        <f>'4'!L$4</f>
        <v>1</v>
      </c>
      <c r="E7" s="154">
        <f>'4'!M$4</f>
        <v>1</v>
      </c>
      <c r="F7" s="154">
        <f>'4'!N$4</f>
        <v>1</v>
      </c>
      <c r="G7" s="154">
        <f>'4'!O$4</f>
        <v>1</v>
      </c>
    </row>
    <row r="8" spans="1:7" ht="52.5" customHeight="1" x14ac:dyDescent="0.25">
      <c r="A8" s="156" t="s">
        <v>379</v>
      </c>
      <c r="B8" s="154">
        <f>'4'!$J$4</f>
        <v>2</v>
      </c>
      <c r="C8" s="154">
        <f>'4'!K$4</f>
        <v>2</v>
      </c>
      <c r="D8" s="154">
        <f>'4'!L$4</f>
        <v>1</v>
      </c>
      <c r="E8" s="154">
        <f>'4'!M$4</f>
        <v>1</v>
      </c>
      <c r="F8" s="154">
        <f>'4'!N$4</f>
        <v>1</v>
      </c>
      <c r="G8" s="154">
        <f>'4'!O$4</f>
        <v>1</v>
      </c>
    </row>
    <row r="9" spans="1:7" ht="48" customHeight="1" x14ac:dyDescent="0.25">
      <c r="A9" s="155" t="s">
        <v>380</v>
      </c>
      <c r="B9" s="154">
        <f>'3'!$J$4</f>
        <v>0</v>
      </c>
      <c r="C9" s="154">
        <f>'3'!K$4</f>
        <v>0</v>
      </c>
      <c r="D9" s="154">
        <f>'3'!L$4</f>
        <v>0</v>
      </c>
      <c r="E9" s="154">
        <f>'3'!M$4</f>
        <v>0</v>
      </c>
      <c r="F9" s="154">
        <f>'3'!N$4</f>
        <v>1</v>
      </c>
      <c r="G9" s="154">
        <f>'3'!O$4</f>
        <v>0</v>
      </c>
    </row>
    <row r="10" spans="1:7" ht="48" customHeight="1" x14ac:dyDescent="0.25">
      <c r="A10" s="155" t="s">
        <v>381</v>
      </c>
      <c r="B10" s="154">
        <f>'2'!$J$4</f>
        <v>2</v>
      </c>
      <c r="C10" s="154">
        <f>'2'!K$4</f>
        <v>1</v>
      </c>
      <c r="D10" s="154">
        <f>'2'!L$4</f>
        <v>2</v>
      </c>
      <c r="E10" s="154">
        <f>'2'!M$4</f>
        <v>1</v>
      </c>
      <c r="F10" s="154">
        <f>'2'!N$4</f>
        <v>1</v>
      </c>
      <c r="G10" s="154">
        <f>'2'!O$4</f>
        <v>1</v>
      </c>
    </row>
    <row r="11" spans="1:7" ht="48" customHeight="1" x14ac:dyDescent="0.25">
      <c r="A11" s="155" t="s">
        <v>382</v>
      </c>
      <c r="B11" s="154">
        <f>'1'!$J$4</f>
        <v>0</v>
      </c>
      <c r="C11" s="154">
        <f>'1'!K$4</f>
        <v>0</v>
      </c>
      <c r="D11" s="154">
        <f>'1'!L$4</f>
        <v>0</v>
      </c>
      <c r="E11" s="154">
        <f>'1'!M$4</f>
        <v>0</v>
      </c>
      <c r="F11" s="154">
        <f>'1'!N$4</f>
        <v>0</v>
      </c>
      <c r="G11" s="154">
        <f>'1'!O$4</f>
        <v>0</v>
      </c>
    </row>
    <row r="16" spans="1:7" ht="30" customHeight="1" x14ac:dyDescent="0.35">
      <c r="A16" s="138"/>
      <c r="B16" s="139"/>
      <c r="C16" s="139"/>
      <c r="D16" s="139"/>
      <c r="E16" s="139"/>
      <c r="F16" s="139"/>
      <c r="G16" s="139"/>
    </row>
    <row r="17" spans="2:2" ht="30" customHeight="1" x14ac:dyDescent="0.35">
      <c r="B17" s="58"/>
    </row>
    <row r="18" spans="2:2" ht="30" customHeight="1" x14ac:dyDescent="0.35">
      <c r="B18" s="58"/>
    </row>
    <row r="19" spans="2:2" ht="30" customHeight="1" x14ac:dyDescent="0.35">
      <c r="B19" s="58"/>
    </row>
    <row r="20" spans="2:2" ht="30" customHeight="1" x14ac:dyDescent="0.35">
      <c r="B20" s="58"/>
    </row>
    <row r="21" spans="2:2" ht="30" customHeight="1" x14ac:dyDescent="0.35">
      <c r="B21" s="58"/>
    </row>
    <row r="22" spans="2:2" ht="30" customHeight="1" x14ac:dyDescent="0.35">
      <c r="B22" s="58"/>
    </row>
    <row r="23" spans="2:2" ht="30" customHeight="1" x14ac:dyDescent="0.35">
      <c r="B23" s="58"/>
    </row>
  </sheetData>
  <sheetProtection password="CC2F" sheet="1" formatCells="0" formatColumns="0" formatRows="0" selectLockedCells="1"/>
  <dataValidations disablePrompts="1" count="1">
    <dataValidation allowBlank="1" showInputMessage="1" showErrorMessage="1" promptTitle="Cotation" sqref="B18:B22"/>
  </dataValidations>
  <pageMargins left="0.7" right="0.7" top="0.75" bottom="0.75" header="0.3" footer="0.3"/>
  <pageSetup paperSize="9" scale="31" orientation="landscape" r:id="rId1"/>
  <headerFooter>
    <oddHeader>&amp;L Instruction "Evolution offre Autisme", Annexe 2 (visa CNP n° 2015-170 du 18 décembre 2015)</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B4:B10"/>
  <sheetViews>
    <sheetView workbookViewId="0">
      <selection activeCell="D8" sqref="D8"/>
    </sheetView>
  </sheetViews>
  <sheetFormatPr baseColWidth="10" defaultRowHeight="15" x14ac:dyDescent="0.25"/>
  <sheetData>
    <row r="4" spans="2:2" x14ac:dyDescent="0.35">
      <c r="B4" t="s">
        <v>365</v>
      </c>
    </row>
    <row r="5" spans="2:2" x14ac:dyDescent="0.35">
      <c r="B5" s="59">
        <v>0</v>
      </c>
    </row>
    <row r="6" spans="2:2" x14ac:dyDescent="0.35">
      <c r="B6" s="59">
        <v>0.25</v>
      </c>
    </row>
    <row r="7" spans="2:2" x14ac:dyDescent="0.35">
      <c r="B7" s="59">
        <v>0.5</v>
      </c>
    </row>
    <row r="8" spans="2:2" x14ac:dyDescent="0.35">
      <c r="B8" s="59">
        <v>0.75</v>
      </c>
    </row>
    <row r="9" spans="2:2" x14ac:dyDescent="0.35">
      <c r="B9" s="59">
        <v>1</v>
      </c>
    </row>
    <row r="10" spans="2:2" x14ac:dyDescent="0.35">
      <c r="B10" s="57" t="s">
        <v>358</v>
      </c>
    </row>
  </sheetData>
  <sheetProtection password="CC2F" sheet="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P30"/>
  <sheetViews>
    <sheetView showGridLines="0" tabSelected="1" zoomScale="50" zoomScaleNormal="50" zoomScaleSheetLayoutView="40"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10.85546875" defaultRowHeight="14.25" x14ac:dyDescent="0.25"/>
  <cols>
    <col min="1" max="1" width="7" style="1" customWidth="1"/>
    <col min="2" max="2" width="77.140625" style="1" customWidth="1"/>
    <col min="3" max="3" width="18.7109375" style="1" customWidth="1"/>
    <col min="4" max="4" width="25.85546875" style="1" customWidth="1"/>
    <col min="5" max="5" width="39.5703125" style="1" customWidth="1"/>
    <col min="6" max="6" width="29.85546875" style="1" customWidth="1"/>
    <col min="7" max="8" width="10.85546875" style="1" customWidth="1"/>
    <col min="9" max="9" width="27.140625" style="1" customWidth="1"/>
    <col min="10" max="10" width="29.140625" style="1" customWidth="1"/>
    <col min="11" max="11" width="24.28515625" style="1" customWidth="1"/>
    <col min="12" max="12" width="19" style="1" customWidth="1"/>
    <col min="13" max="15" width="24.7109375" style="1" customWidth="1"/>
    <col min="16" max="16" width="10.85546875" style="1"/>
    <col min="17" max="17" width="8.42578125" style="1" customWidth="1"/>
    <col min="18" max="16384" width="10.85546875" style="1"/>
  </cols>
  <sheetData>
    <row r="1" spans="1:16" ht="36.75" customHeight="1" x14ac:dyDescent="0.25">
      <c r="B1" s="171" t="s">
        <v>129</v>
      </c>
      <c r="C1" s="171"/>
      <c r="D1" s="171"/>
      <c r="E1" s="171"/>
      <c r="F1" s="171"/>
    </row>
    <row r="2" spans="1:16" ht="42.75" customHeight="1" thickBot="1" x14ac:dyDescent="0.3">
      <c r="B2" s="172" t="s">
        <v>359</v>
      </c>
      <c r="C2" s="172"/>
      <c r="D2" s="172"/>
      <c r="E2" s="172"/>
      <c r="F2" s="172"/>
    </row>
    <row r="3" spans="1:16" ht="60" customHeight="1" x14ac:dyDescent="0.25">
      <c r="B3" s="179" t="s">
        <v>0</v>
      </c>
      <c r="C3" s="177" t="s">
        <v>354</v>
      </c>
      <c r="D3" s="173" t="s">
        <v>357</v>
      </c>
      <c r="E3" s="175" t="s">
        <v>353</v>
      </c>
      <c r="F3" s="181" t="s">
        <v>355</v>
      </c>
      <c r="I3" s="42" t="s">
        <v>1</v>
      </c>
      <c r="J3" s="52" t="s">
        <v>360</v>
      </c>
      <c r="K3" s="52" t="s">
        <v>361</v>
      </c>
      <c r="L3" s="52" t="s">
        <v>362</v>
      </c>
      <c r="M3" s="52" t="s">
        <v>363</v>
      </c>
      <c r="N3" s="52" t="s">
        <v>373</v>
      </c>
      <c r="O3" s="52" t="s">
        <v>364</v>
      </c>
      <c r="P3" s="51" t="s">
        <v>346</v>
      </c>
    </row>
    <row r="4" spans="1:16" ht="66.75" customHeight="1" x14ac:dyDescent="0.25">
      <c r="B4" s="180"/>
      <c r="C4" s="178"/>
      <c r="D4" s="174"/>
      <c r="E4" s="176"/>
      <c r="F4" s="182"/>
      <c r="I4" s="42" t="s">
        <v>129</v>
      </c>
      <c r="J4" s="2">
        <f>COUNTIF($C$6:$C$27,"100%")</f>
        <v>0</v>
      </c>
      <c r="K4" s="2">
        <f>COUNTIF($C$6:$C$27,"75%")</f>
        <v>0</v>
      </c>
      <c r="L4" s="2">
        <f>COUNTIF($C$6:$C$27,"50%")</f>
        <v>0</v>
      </c>
      <c r="M4" s="2">
        <f>COUNTIF($C$6:$C$27,"25%")</f>
        <v>0</v>
      </c>
      <c r="N4" s="2">
        <f>COUNTIF($C$6:$C$27,"0%")</f>
        <v>0</v>
      </c>
      <c r="O4" s="2">
        <f>COUNTIF($C$6:$C$27,"NA")</f>
        <v>0</v>
      </c>
      <c r="P4" s="42">
        <f>SUM(J4:O4)</f>
        <v>0</v>
      </c>
    </row>
    <row r="5" spans="1:16" ht="35.25" customHeight="1" x14ac:dyDescent="0.25">
      <c r="B5" s="37" t="s">
        <v>4</v>
      </c>
      <c r="C5" s="38"/>
      <c r="D5" s="38"/>
      <c r="E5" s="38"/>
      <c r="F5" s="73"/>
      <c r="I5" s="42" t="s">
        <v>347</v>
      </c>
      <c r="J5" s="119" t="str">
        <f t="shared" ref="J5:O5" si="0">IF(ISERROR(J4/$P$4),"0%",(J4/$P$4))</f>
        <v>0%</v>
      </c>
      <c r="K5" s="119" t="str">
        <f t="shared" si="0"/>
        <v>0%</v>
      </c>
      <c r="L5" s="119" t="str">
        <f t="shared" si="0"/>
        <v>0%</v>
      </c>
      <c r="M5" s="119" t="str">
        <f t="shared" si="0"/>
        <v>0%</v>
      </c>
      <c r="N5" s="119" t="str">
        <f t="shared" si="0"/>
        <v>0%</v>
      </c>
      <c r="O5" s="119" t="str">
        <f t="shared" si="0"/>
        <v>0%</v>
      </c>
      <c r="P5" s="107">
        <f>SUM(J5:O5)</f>
        <v>0</v>
      </c>
    </row>
    <row r="6" spans="1:16" ht="55.5" customHeight="1" x14ac:dyDescent="0.25">
      <c r="A6" s="1" t="s">
        <v>31</v>
      </c>
      <c r="B6" s="24" t="s">
        <v>222</v>
      </c>
      <c r="C6" s="65"/>
      <c r="D6" s="61"/>
      <c r="E6" s="70"/>
      <c r="F6" s="183"/>
    </row>
    <row r="7" spans="1:16" ht="34.5" customHeight="1" x14ac:dyDescent="0.25">
      <c r="A7" s="1" t="s">
        <v>32</v>
      </c>
      <c r="B7" s="24" t="s">
        <v>321</v>
      </c>
      <c r="C7" s="65"/>
      <c r="D7" s="61"/>
      <c r="E7" s="70"/>
      <c r="F7" s="184"/>
    </row>
    <row r="8" spans="1:16" ht="32.25" customHeight="1" x14ac:dyDescent="0.25">
      <c r="A8" s="1" t="s">
        <v>33</v>
      </c>
      <c r="B8" s="24" t="s">
        <v>322</v>
      </c>
      <c r="C8" s="65"/>
      <c r="D8" s="61"/>
      <c r="E8" s="70"/>
      <c r="F8" s="184"/>
    </row>
    <row r="9" spans="1:16" ht="32.25" customHeight="1" x14ac:dyDescent="0.25">
      <c r="A9" s="1" t="s">
        <v>34</v>
      </c>
      <c r="B9" s="24" t="s">
        <v>323</v>
      </c>
      <c r="C9" s="65"/>
      <c r="D9" s="61"/>
      <c r="E9" s="70"/>
      <c r="F9" s="184"/>
    </row>
    <row r="10" spans="1:16" ht="30.75" customHeight="1" x14ac:dyDescent="0.25">
      <c r="A10" s="1" t="s">
        <v>35</v>
      </c>
      <c r="B10" s="24" t="s">
        <v>324</v>
      </c>
      <c r="C10" s="65"/>
      <c r="D10" s="61"/>
      <c r="E10" s="70"/>
      <c r="F10" s="184"/>
    </row>
    <row r="11" spans="1:16" ht="27.75" customHeight="1" x14ac:dyDescent="0.25">
      <c r="A11" s="1" t="s">
        <v>36</v>
      </c>
      <c r="B11" s="24" t="s">
        <v>325</v>
      </c>
      <c r="C11" s="65"/>
      <c r="D11" s="61"/>
      <c r="E11" s="70"/>
      <c r="F11" s="184"/>
    </row>
    <row r="12" spans="1:16" ht="76.5" customHeight="1" x14ac:dyDescent="0.25">
      <c r="A12" s="1" t="s">
        <v>37</v>
      </c>
      <c r="B12" s="24" t="s">
        <v>223</v>
      </c>
      <c r="C12" s="65"/>
      <c r="D12" s="61"/>
      <c r="E12" s="70"/>
      <c r="F12" s="184"/>
    </row>
    <row r="13" spans="1:16" ht="69.75" customHeight="1" x14ac:dyDescent="0.25">
      <c r="A13" s="1" t="s">
        <v>38</v>
      </c>
      <c r="B13" s="24" t="s">
        <v>224</v>
      </c>
      <c r="C13" s="65"/>
      <c r="D13" s="62"/>
      <c r="E13" s="71"/>
      <c r="F13" s="184"/>
    </row>
    <row r="14" spans="1:16" ht="38.25" customHeight="1" x14ac:dyDescent="0.25">
      <c r="B14" s="37" t="s">
        <v>218</v>
      </c>
      <c r="C14" s="78"/>
      <c r="D14" s="63"/>
      <c r="E14" s="63"/>
      <c r="F14" s="184"/>
    </row>
    <row r="15" spans="1:16" ht="24" customHeight="1" x14ac:dyDescent="0.25">
      <c r="A15" s="1" t="s">
        <v>39</v>
      </c>
      <c r="B15" s="24" t="s">
        <v>225</v>
      </c>
      <c r="C15" s="65"/>
      <c r="D15" s="62"/>
      <c r="E15" s="71"/>
      <c r="F15" s="184"/>
    </row>
    <row r="16" spans="1:16" ht="24" customHeight="1" x14ac:dyDescent="0.25">
      <c r="A16" s="1" t="s">
        <v>40</v>
      </c>
      <c r="B16" s="24" t="s">
        <v>226</v>
      </c>
      <c r="C16" s="65"/>
      <c r="D16" s="62"/>
      <c r="E16" s="71"/>
      <c r="F16" s="184"/>
    </row>
    <row r="17" spans="1:6" ht="24" customHeight="1" x14ac:dyDescent="0.25">
      <c r="A17" s="1" t="s">
        <v>41</v>
      </c>
      <c r="B17" s="24" t="s">
        <v>227</v>
      </c>
      <c r="C17" s="65"/>
      <c r="D17" s="62"/>
      <c r="E17" s="71"/>
      <c r="F17" s="184"/>
    </row>
    <row r="18" spans="1:6" ht="24" customHeight="1" x14ac:dyDescent="0.25">
      <c r="A18" s="1" t="s">
        <v>42</v>
      </c>
      <c r="B18" s="24" t="s">
        <v>228</v>
      </c>
      <c r="C18" s="65"/>
      <c r="D18" s="62"/>
      <c r="E18" s="71"/>
      <c r="F18" s="184"/>
    </row>
    <row r="19" spans="1:6" ht="30" customHeight="1" x14ac:dyDescent="0.25">
      <c r="A19" s="1" t="s">
        <v>43</v>
      </c>
      <c r="B19" s="24" t="s">
        <v>229</v>
      </c>
      <c r="C19" s="65"/>
      <c r="D19" s="62"/>
      <c r="E19" s="71"/>
      <c r="F19" s="184"/>
    </row>
    <row r="20" spans="1:6" ht="26.25" customHeight="1" x14ac:dyDescent="0.25">
      <c r="A20" s="1" t="s">
        <v>44</v>
      </c>
      <c r="B20" s="24" t="s">
        <v>230</v>
      </c>
      <c r="C20" s="65"/>
      <c r="D20" s="62"/>
      <c r="E20" s="71"/>
      <c r="F20" s="184"/>
    </row>
    <row r="21" spans="1:6" ht="53.25" customHeight="1" x14ac:dyDescent="0.25">
      <c r="A21" s="1" t="s">
        <v>45</v>
      </c>
      <c r="B21" s="24" t="s">
        <v>231</v>
      </c>
      <c r="C21" s="65"/>
      <c r="D21" s="62"/>
      <c r="E21" s="71"/>
      <c r="F21" s="184"/>
    </row>
    <row r="22" spans="1:6" ht="26.25" customHeight="1" x14ac:dyDescent="0.25">
      <c r="A22" s="1" t="s">
        <v>46</v>
      </c>
      <c r="B22" s="24" t="s">
        <v>232</v>
      </c>
      <c r="C22" s="65"/>
      <c r="D22" s="62"/>
      <c r="E22" s="71"/>
      <c r="F22" s="184"/>
    </row>
    <row r="23" spans="1:6" ht="32.25" customHeight="1" x14ac:dyDescent="0.25">
      <c r="A23" s="1" t="s">
        <v>130</v>
      </c>
      <c r="B23" s="24" t="s">
        <v>233</v>
      </c>
      <c r="C23" s="65"/>
      <c r="D23" s="62"/>
      <c r="E23" s="71"/>
      <c r="F23" s="184"/>
    </row>
    <row r="24" spans="1:6" ht="15" customHeight="1" x14ac:dyDescent="0.25">
      <c r="B24" s="37" t="s">
        <v>5</v>
      </c>
      <c r="C24" s="78"/>
      <c r="D24" s="63"/>
      <c r="E24" s="63"/>
      <c r="F24" s="184"/>
    </row>
    <row r="25" spans="1:6" ht="28.5" customHeight="1" x14ac:dyDescent="0.25">
      <c r="A25" s="1" t="s">
        <v>131</v>
      </c>
      <c r="B25" s="24" t="s">
        <v>234</v>
      </c>
      <c r="C25" s="65"/>
      <c r="D25" s="62"/>
      <c r="E25" s="71"/>
      <c r="F25" s="184"/>
    </row>
    <row r="26" spans="1:6" ht="31.5" customHeight="1" x14ac:dyDescent="0.25">
      <c r="A26" s="1" t="s">
        <v>132</v>
      </c>
      <c r="B26" s="24" t="s">
        <v>348</v>
      </c>
      <c r="C26" s="65"/>
      <c r="D26" s="62"/>
      <c r="E26" s="71"/>
      <c r="F26" s="184"/>
    </row>
    <row r="27" spans="1:6" ht="35.25" customHeight="1" thickBot="1" x14ac:dyDescent="0.3">
      <c r="A27" s="1" t="s">
        <v>133</v>
      </c>
      <c r="B27" s="25" t="s">
        <v>235</v>
      </c>
      <c r="C27" s="66"/>
      <c r="D27" s="64"/>
      <c r="E27" s="72"/>
      <c r="F27" s="185"/>
    </row>
    <row r="28" spans="1:6" s="41" customFormat="1" ht="14.1" x14ac:dyDescent="0.35"/>
    <row r="29" spans="1:6" s="41" customFormat="1" ht="24" customHeight="1" x14ac:dyDescent="0.35">
      <c r="C29" s="40"/>
      <c r="D29" s="36"/>
      <c r="E29" s="36"/>
      <c r="F29" s="36"/>
    </row>
    <row r="30" spans="1:6" ht="204" customHeight="1" x14ac:dyDescent="0.25">
      <c r="B30" s="170" t="s">
        <v>25</v>
      </c>
      <c r="C30" s="170"/>
      <c r="D30" s="170"/>
      <c r="E30" s="170"/>
      <c r="F30" s="170"/>
    </row>
  </sheetData>
  <sheetProtection password="CC2F" sheet="1" formatCells="0" formatColumns="0" formatRows="0" selectLockedCells="1" autoFilter="0"/>
  <dataConsolidate/>
  <mergeCells count="9">
    <mergeCell ref="B30:F30"/>
    <mergeCell ref="B1:F1"/>
    <mergeCell ref="B2:F2"/>
    <mergeCell ref="D3:D4"/>
    <mergeCell ref="E3:E4"/>
    <mergeCell ref="C3:C4"/>
    <mergeCell ref="B3:B4"/>
    <mergeCell ref="F3:F4"/>
    <mergeCell ref="F6:F27"/>
  </mergeCells>
  <dataValidations count="1">
    <dataValidation type="list" allowBlank="1" showInputMessage="1" showErrorMessage="1" sqref="C6:C27">
      <formula1>COTATION</formula1>
    </dataValidation>
  </dataValidations>
  <printOptions horizontalCentered="1"/>
  <pageMargins left="0.23622047244094491" right="0.23622047244094491" top="1.3385826771653544" bottom="0.74803149606299213" header="0.31496062992125984" footer="0.31496062992125984"/>
  <pageSetup paperSize="8" scale="49" orientation="landscape" r:id="rId1"/>
  <headerFooter>
    <oddHeader>&amp;L&amp;14 Instruction "Evolution offre Autisme", Annexe 2 (visa CNP n° 2015-170 du 18 décembre 2015)</oddHeader>
    <oddFooter>&amp;R&amp;P</oddFooter>
  </headerFooter>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P24"/>
  <sheetViews>
    <sheetView showGridLines="0" topLeftCell="B1" zoomScale="60" zoomScaleNormal="60" zoomScaleSheetLayoutView="40" workbookViewId="0">
      <pane xSplit="1" ySplit="5" topLeftCell="C6" activePane="bottomRight" state="frozen"/>
      <selection activeCell="B1" sqref="B1"/>
      <selection pane="topRight" activeCell="C1" sqref="C1"/>
      <selection pane="bottomLeft" activeCell="B6" sqref="B6"/>
      <selection pane="bottomRight" activeCell="C6" sqref="C6"/>
    </sheetView>
  </sheetViews>
  <sheetFormatPr baseColWidth="10" defaultColWidth="10.85546875" defaultRowHeight="14.25" x14ac:dyDescent="0.25"/>
  <cols>
    <col min="1" max="1" width="7" style="1" customWidth="1"/>
    <col min="2" max="2" width="77.140625" style="1" customWidth="1"/>
    <col min="3" max="3" width="18.28515625" style="1" customWidth="1"/>
    <col min="4" max="4" width="37.28515625" style="1" customWidth="1"/>
    <col min="5" max="5" width="39.5703125" style="1" customWidth="1"/>
    <col min="6" max="6" width="39.7109375" style="1" customWidth="1"/>
    <col min="7" max="8" width="10.85546875" style="1" customWidth="1"/>
    <col min="9" max="9" width="27.28515625" style="1" customWidth="1"/>
    <col min="10" max="10" width="25" style="1" customWidth="1"/>
    <col min="11" max="11" width="23.85546875" style="1" customWidth="1"/>
    <col min="12" max="12" width="20.28515625" style="1" customWidth="1"/>
    <col min="13" max="13" width="25.42578125" style="1" customWidth="1"/>
    <col min="14" max="14" width="22.85546875" style="1" customWidth="1"/>
    <col min="15" max="15" width="24.85546875" style="1" customWidth="1"/>
    <col min="16" max="16384" width="10.85546875" style="1"/>
  </cols>
  <sheetData>
    <row r="1" spans="1:16" ht="35.25" customHeight="1" x14ac:dyDescent="0.25">
      <c r="B1" s="171" t="s">
        <v>134</v>
      </c>
      <c r="C1" s="171"/>
      <c r="D1" s="171"/>
      <c r="E1" s="171"/>
      <c r="F1" s="171"/>
    </row>
    <row r="2" spans="1:16" ht="39.75" customHeight="1" thickBot="1" x14ac:dyDescent="0.3">
      <c r="B2" s="172" t="s">
        <v>359</v>
      </c>
      <c r="C2" s="172"/>
      <c r="D2" s="172"/>
      <c r="E2" s="172"/>
      <c r="F2" s="172"/>
    </row>
    <row r="3" spans="1:16" ht="62.25" customHeight="1" x14ac:dyDescent="0.25">
      <c r="B3" s="186" t="s">
        <v>0</v>
      </c>
      <c r="C3" s="188" t="s">
        <v>1</v>
      </c>
      <c r="D3" s="173" t="s">
        <v>357</v>
      </c>
      <c r="E3" s="175" t="s">
        <v>353</v>
      </c>
      <c r="F3" s="181" t="s">
        <v>355</v>
      </c>
      <c r="I3" s="42" t="s">
        <v>1</v>
      </c>
      <c r="J3" s="52" t="s">
        <v>360</v>
      </c>
      <c r="K3" s="52" t="s">
        <v>361</v>
      </c>
      <c r="L3" s="52" t="s">
        <v>362</v>
      </c>
      <c r="M3" s="52" t="s">
        <v>363</v>
      </c>
      <c r="N3" s="52" t="s">
        <v>373</v>
      </c>
      <c r="O3" s="52" t="s">
        <v>364</v>
      </c>
      <c r="P3" s="60" t="s">
        <v>346</v>
      </c>
    </row>
    <row r="4" spans="1:16" ht="48.75" customHeight="1" x14ac:dyDescent="0.25">
      <c r="B4" s="187"/>
      <c r="C4" s="189"/>
      <c r="D4" s="174"/>
      <c r="E4" s="176"/>
      <c r="F4" s="182"/>
      <c r="I4" s="42" t="s">
        <v>134</v>
      </c>
      <c r="J4" s="2">
        <f>COUNTIF($C$6:$C$22,"100%")</f>
        <v>2</v>
      </c>
      <c r="K4" s="2">
        <f>COUNTIF($C$6:$C$22,"75%")</f>
        <v>1</v>
      </c>
      <c r="L4" s="2">
        <f>COUNTIF($C$6:$C$22,"50%")</f>
        <v>2</v>
      </c>
      <c r="M4" s="2">
        <f>COUNTIF($C$6:$C$22,"25%")</f>
        <v>1</v>
      </c>
      <c r="N4" s="2">
        <f>COUNTIF($C$6:$C$22,"0%")</f>
        <v>1</v>
      </c>
      <c r="O4" s="2">
        <f>COUNTIF($C$6:$C$22,"NA")</f>
        <v>1</v>
      </c>
      <c r="P4" s="42">
        <f>SUM(J4:O4)</f>
        <v>8</v>
      </c>
    </row>
    <row r="5" spans="1:16" ht="30" customHeight="1" x14ac:dyDescent="0.25">
      <c r="B5" s="37" t="s">
        <v>21</v>
      </c>
      <c r="C5" s="38"/>
      <c r="D5" s="38"/>
      <c r="E5" s="38"/>
      <c r="F5" s="73"/>
      <c r="I5" s="42" t="s">
        <v>347</v>
      </c>
      <c r="J5" s="44">
        <f t="shared" ref="J5:O5" si="0">IF(ISERROR(J4/$P$4),"0%",(J4/$P$4))</f>
        <v>0.25</v>
      </c>
      <c r="K5" s="44">
        <f t="shared" si="0"/>
        <v>0.125</v>
      </c>
      <c r="L5" s="44">
        <f t="shared" si="0"/>
        <v>0.25</v>
      </c>
      <c r="M5" s="44">
        <f t="shared" si="0"/>
        <v>0.125</v>
      </c>
      <c r="N5" s="44">
        <f t="shared" si="0"/>
        <v>0.125</v>
      </c>
      <c r="O5" s="44">
        <f t="shared" si="0"/>
        <v>0.125</v>
      </c>
      <c r="P5" s="107">
        <f>SUM(J5:O5)</f>
        <v>1</v>
      </c>
    </row>
    <row r="6" spans="1:16" ht="47.25" customHeight="1" x14ac:dyDescent="0.25">
      <c r="A6" s="1" t="s">
        <v>136</v>
      </c>
      <c r="B6" s="26" t="s">
        <v>326</v>
      </c>
      <c r="C6" s="75">
        <v>0</v>
      </c>
      <c r="D6" s="69"/>
      <c r="E6" s="74"/>
      <c r="F6" s="190"/>
      <c r="I6" s="108"/>
      <c r="J6" s="108"/>
      <c r="K6" s="108"/>
      <c r="L6" s="108"/>
      <c r="M6" s="108"/>
      <c r="N6" s="108"/>
      <c r="O6" s="108"/>
      <c r="P6" s="111"/>
    </row>
    <row r="7" spans="1:16" ht="76.5" customHeight="1" x14ac:dyDescent="0.25">
      <c r="A7" s="1" t="s">
        <v>137</v>
      </c>
      <c r="B7" s="26" t="s">
        <v>240</v>
      </c>
      <c r="C7" s="75">
        <v>0.25</v>
      </c>
      <c r="D7" s="69"/>
      <c r="E7" s="74"/>
      <c r="F7" s="191"/>
      <c r="I7" s="109"/>
      <c r="J7" s="110"/>
      <c r="K7" s="110"/>
      <c r="L7" s="110"/>
      <c r="M7" s="110"/>
      <c r="N7" s="110"/>
      <c r="O7" s="110"/>
      <c r="P7" s="112"/>
    </row>
    <row r="8" spans="1:16" ht="63" customHeight="1" x14ac:dyDescent="0.25">
      <c r="A8" s="1" t="s">
        <v>138</v>
      </c>
      <c r="B8" s="26" t="s">
        <v>236</v>
      </c>
      <c r="C8" s="75">
        <v>0.5</v>
      </c>
      <c r="D8" s="69"/>
      <c r="E8" s="74"/>
      <c r="F8" s="191"/>
    </row>
    <row r="9" spans="1:16" ht="45.75" customHeight="1" x14ac:dyDescent="0.25">
      <c r="A9" s="1" t="s">
        <v>139</v>
      </c>
      <c r="B9" s="26" t="s">
        <v>237</v>
      </c>
      <c r="C9" s="75">
        <v>1</v>
      </c>
      <c r="D9" s="69"/>
      <c r="E9" s="74"/>
      <c r="F9" s="191"/>
    </row>
    <row r="10" spans="1:16" ht="59.25" customHeight="1" x14ac:dyDescent="0.25">
      <c r="A10" s="1" t="s">
        <v>140</v>
      </c>
      <c r="B10" s="26" t="s">
        <v>238</v>
      </c>
      <c r="C10" s="75">
        <v>0.75</v>
      </c>
      <c r="D10" s="69"/>
      <c r="E10" s="74"/>
      <c r="F10" s="191"/>
    </row>
    <row r="11" spans="1:16" ht="75" customHeight="1" x14ac:dyDescent="0.25">
      <c r="A11" s="1" t="s">
        <v>141</v>
      </c>
      <c r="B11" s="26" t="s">
        <v>239</v>
      </c>
      <c r="C11" s="75" t="s">
        <v>358</v>
      </c>
      <c r="D11" s="69"/>
      <c r="E11" s="74"/>
      <c r="F11" s="191"/>
    </row>
    <row r="12" spans="1:16" ht="50.25" customHeight="1" x14ac:dyDescent="0.25">
      <c r="A12" s="1" t="s">
        <v>142</v>
      </c>
      <c r="B12" s="26" t="s">
        <v>241</v>
      </c>
      <c r="C12" s="75"/>
      <c r="D12" s="69"/>
      <c r="E12" s="74"/>
      <c r="F12" s="191"/>
    </row>
    <row r="13" spans="1:16" ht="26.25" customHeight="1" x14ac:dyDescent="0.25">
      <c r="B13" s="37" t="s">
        <v>20</v>
      </c>
      <c r="C13" s="76"/>
      <c r="D13" s="67"/>
      <c r="E13" s="67"/>
      <c r="F13" s="191"/>
    </row>
    <row r="14" spans="1:16" ht="49.5" customHeight="1" x14ac:dyDescent="0.25">
      <c r="A14" s="1" t="s">
        <v>143</v>
      </c>
      <c r="B14" s="27" t="s">
        <v>242</v>
      </c>
      <c r="C14" s="75">
        <v>0.5</v>
      </c>
      <c r="D14" s="69"/>
      <c r="E14" s="74"/>
      <c r="F14" s="191"/>
    </row>
    <row r="15" spans="1:16" ht="25.5" customHeight="1" x14ac:dyDescent="0.25">
      <c r="A15" s="1" t="s">
        <v>144</v>
      </c>
      <c r="B15" s="27" t="s">
        <v>243</v>
      </c>
      <c r="C15" s="75"/>
      <c r="D15" s="69"/>
      <c r="E15" s="74"/>
      <c r="F15" s="191"/>
    </row>
    <row r="16" spans="1:16" ht="39" customHeight="1" x14ac:dyDescent="0.25">
      <c r="B16" s="39" t="s">
        <v>135</v>
      </c>
      <c r="C16" s="77"/>
      <c r="D16" s="67"/>
      <c r="E16" s="67"/>
      <c r="F16" s="191"/>
    </row>
    <row r="17" spans="1:6" ht="54.75" customHeight="1" x14ac:dyDescent="0.25">
      <c r="A17" s="1" t="s">
        <v>145</v>
      </c>
      <c r="B17" s="14" t="s">
        <v>219</v>
      </c>
      <c r="C17" s="75">
        <v>1</v>
      </c>
      <c r="D17" s="69"/>
      <c r="E17" s="86"/>
      <c r="F17" s="191"/>
    </row>
    <row r="18" spans="1:6" ht="33" customHeight="1" x14ac:dyDescent="0.25">
      <c r="A18" s="1" t="s">
        <v>146</v>
      </c>
      <c r="B18" s="14" t="s">
        <v>244</v>
      </c>
      <c r="C18" s="75"/>
      <c r="D18" s="69"/>
      <c r="E18" s="74"/>
      <c r="F18" s="191"/>
    </row>
    <row r="19" spans="1:6" ht="64.5" customHeight="1" x14ac:dyDescent="0.25">
      <c r="A19" s="1" t="s">
        <v>147</v>
      </c>
      <c r="B19" s="14" t="s">
        <v>245</v>
      </c>
      <c r="C19" s="75"/>
      <c r="D19" s="69"/>
      <c r="E19" s="74"/>
      <c r="F19" s="191"/>
    </row>
    <row r="20" spans="1:6" ht="79.5" customHeight="1" x14ac:dyDescent="0.25">
      <c r="A20" s="1" t="s">
        <v>148</v>
      </c>
      <c r="B20" s="14" t="s">
        <v>246</v>
      </c>
      <c r="C20" s="75"/>
      <c r="D20" s="69"/>
      <c r="E20" s="86"/>
      <c r="F20" s="191"/>
    </row>
    <row r="21" spans="1:6" ht="60.75" customHeight="1" thickBot="1" x14ac:dyDescent="0.3">
      <c r="A21" s="1" t="s">
        <v>149</v>
      </c>
      <c r="B21" s="33" t="s">
        <v>247</v>
      </c>
      <c r="C21" s="87"/>
      <c r="D21" s="88"/>
      <c r="E21" s="89"/>
      <c r="F21" s="192"/>
    </row>
    <row r="22" spans="1:6" s="41" customFormat="1" x14ac:dyDescent="0.25"/>
    <row r="23" spans="1:6" s="41" customFormat="1" ht="27.75" customHeight="1" x14ac:dyDescent="0.25">
      <c r="C23" s="40"/>
    </row>
    <row r="24" spans="1:6" ht="169.5" customHeight="1" x14ac:dyDescent="0.25">
      <c r="B24" s="170" t="s">
        <v>24</v>
      </c>
      <c r="C24" s="170"/>
      <c r="D24" s="170"/>
      <c r="E24" s="170"/>
      <c r="F24" s="170"/>
    </row>
  </sheetData>
  <sheetProtection password="CC2F" sheet="1" formatColumns="0" formatRows="0" selectLockedCells="1" autoFilter="0"/>
  <mergeCells count="9">
    <mergeCell ref="B24:F24"/>
    <mergeCell ref="B1:F1"/>
    <mergeCell ref="B2:F2"/>
    <mergeCell ref="B3:B4"/>
    <mergeCell ref="D3:D4"/>
    <mergeCell ref="E3:E4"/>
    <mergeCell ref="C3:C4"/>
    <mergeCell ref="F3:F4"/>
    <mergeCell ref="F6:F21"/>
  </mergeCells>
  <phoneticPr fontId="4" type="noConversion"/>
  <dataValidations count="1">
    <dataValidation type="list" allowBlank="1" showInputMessage="1" showErrorMessage="1" sqref="C6:C21">
      <formula1>COTATION</formula1>
    </dataValidation>
  </dataValidations>
  <printOptions horizontalCentered="1"/>
  <pageMargins left="0.23622047244094491" right="0.23622047244094491" top="1.3385826771653544" bottom="0.74803149606299213" header="0.31496062992125984" footer="0.31496062992125984"/>
  <pageSetup paperSize="8" scale="47" orientation="landscape" r:id="rId1"/>
  <headerFooter>
    <oddHeader>&amp;L&amp;14 Instruction "Evolution offre Autisme", Annexe 2 (visa CNP n° 2015-170 du 18 décembre 2015)</oddHeader>
    <oddFooter>&amp;R&amp;P</oddFooter>
  </headerFooter>
  <rowBreaks count="1" manualBreakCount="1">
    <brk id="26" max="16" man="1"/>
  </rowBreaks>
  <colBreaks count="1" manualBreakCount="1">
    <brk id="7" max="2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P27"/>
  <sheetViews>
    <sheetView showGridLines="0" zoomScale="60" zoomScaleNormal="60" zoomScaleSheetLayoutView="50" workbookViewId="0">
      <pane xSplit="2" ySplit="5" topLeftCell="C12" activePane="bottomRight" state="frozen"/>
      <selection pane="topRight" activeCell="C1" sqref="C1"/>
      <selection pane="bottomLeft" activeCell="A6" sqref="A6"/>
      <selection pane="bottomRight" activeCell="C6" sqref="C6"/>
    </sheetView>
  </sheetViews>
  <sheetFormatPr baseColWidth="10" defaultColWidth="10.85546875" defaultRowHeight="14.25" x14ac:dyDescent="0.25"/>
  <cols>
    <col min="1" max="1" width="6.85546875" style="1" customWidth="1"/>
    <col min="2" max="2" width="77.140625" style="1" customWidth="1"/>
    <col min="3" max="3" width="14" style="1" customWidth="1"/>
    <col min="4" max="4" width="35.140625" style="1" customWidth="1"/>
    <col min="5" max="5" width="39.5703125" style="1" customWidth="1"/>
    <col min="6" max="6" width="45" style="1" customWidth="1"/>
    <col min="7" max="8" width="10.85546875" style="1"/>
    <col min="9" max="9" width="35.7109375" style="1" customWidth="1"/>
    <col min="10" max="10" width="27.42578125" style="1" customWidth="1"/>
    <col min="11" max="11" width="23.7109375" style="1" customWidth="1"/>
    <col min="12" max="12" width="20.85546875" style="1" customWidth="1"/>
    <col min="13" max="13" width="22.7109375" style="1" customWidth="1"/>
    <col min="14" max="14" width="17.5703125" style="1" customWidth="1"/>
    <col min="15" max="15" width="22.7109375" style="1" customWidth="1"/>
    <col min="16" max="16384" width="10.85546875" style="1"/>
  </cols>
  <sheetData>
    <row r="1" spans="1:16" ht="36.75" customHeight="1" x14ac:dyDescent="0.25">
      <c r="B1" s="171" t="s">
        <v>18</v>
      </c>
      <c r="C1" s="171"/>
      <c r="D1" s="171"/>
      <c r="E1" s="171"/>
      <c r="F1" s="171"/>
    </row>
    <row r="2" spans="1:16" ht="35.25" customHeight="1" thickBot="1" x14ac:dyDescent="0.3">
      <c r="B2" s="172" t="s">
        <v>359</v>
      </c>
      <c r="C2" s="172"/>
      <c r="D2" s="172"/>
      <c r="E2" s="172"/>
      <c r="F2" s="172"/>
    </row>
    <row r="3" spans="1:16" ht="62.25" customHeight="1" x14ac:dyDescent="0.25">
      <c r="B3" s="186" t="s">
        <v>0</v>
      </c>
      <c r="C3" s="188" t="s">
        <v>1</v>
      </c>
      <c r="D3" s="173" t="s">
        <v>357</v>
      </c>
      <c r="E3" s="175" t="s">
        <v>353</v>
      </c>
      <c r="F3" s="181" t="s">
        <v>355</v>
      </c>
      <c r="I3" s="42" t="s">
        <v>1</v>
      </c>
      <c r="J3" s="52" t="s">
        <v>360</v>
      </c>
      <c r="K3" s="52" t="s">
        <v>361</v>
      </c>
      <c r="L3" s="52" t="s">
        <v>362</v>
      </c>
      <c r="M3" s="52" t="s">
        <v>363</v>
      </c>
      <c r="N3" s="52" t="s">
        <v>373</v>
      </c>
      <c r="O3" s="52" t="s">
        <v>364</v>
      </c>
      <c r="P3" s="56" t="s">
        <v>346</v>
      </c>
    </row>
    <row r="4" spans="1:16" ht="55.5" customHeight="1" x14ac:dyDescent="0.25">
      <c r="B4" s="187"/>
      <c r="C4" s="189"/>
      <c r="D4" s="174"/>
      <c r="E4" s="176"/>
      <c r="F4" s="182"/>
      <c r="I4" s="42" t="s">
        <v>18</v>
      </c>
      <c r="J4" s="2">
        <f>COUNTIF($C$6:$C$24,"100%")</f>
        <v>0</v>
      </c>
      <c r="K4" s="2">
        <f>COUNTIF($C$6:$C$24,"75%")</f>
        <v>0</v>
      </c>
      <c r="L4" s="2">
        <f>COUNTIF($C$6:$C$24,"50%")</f>
        <v>0</v>
      </c>
      <c r="M4" s="2">
        <f>COUNTIF($C$6:$C$24,"25%")</f>
        <v>0</v>
      </c>
      <c r="N4" s="2">
        <f>COUNTIF($C$6:$C$24,"0%")</f>
        <v>1</v>
      </c>
      <c r="O4" s="2">
        <f>COUNTIF($C$6:$C$24,"NA")</f>
        <v>0</v>
      </c>
      <c r="P4" s="42">
        <f>SUM(J4:O4)</f>
        <v>1</v>
      </c>
    </row>
    <row r="5" spans="1:16" ht="32.25" customHeight="1" x14ac:dyDescent="0.25">
      <c r="B5" s="37" t="s">
        <v>150</v>
      </c>
      <c r="C5" s="38"/>
      <c r="D5" s="38"/>
      <c r="E5" s="38"/>
      <c r="F5" s="73"/>
      <c r="I5" s="42" t="s">
        <v>347</v>
      </c>
      <c r="J5" s="44">
        <f t="shared" ref="J5:O5" si="0">IF(ISERROR(J4/$P$4),"0%",(J4/$P$4))</f>
        <v>0</v>
      </c>
      <c r="K5" s="44">
        <f t="shared" si="0"/>
        <v>0</v>
      </c>
      <c r="L5" s="44">
        <f t="shared" si="0"/>
        <v>0</v>
      </c>
      <c r="M5" s="44">
        <f t="shared" si="0"/>
        <v>0</v>
      </c>
      <c r="N5" s="44">
        <f t="shared" si="0"/>
        <v>1</v>
      </c>
      <c r="O5" s="44">
        <f t="shared" si="0"/>
        <v>0</v>
      </c>
      <c r="P5" s="107">
        <f>SUM(J5:O5)</f>
        <v>1</v>
      </c>
    </row>
    <row r="6" spans="1:16" ht="44.25" customHeight="1" x14ac:dyDescent="0.25">
      <c r="A6" s="1" t="s">
        <v>47</v>
      </c>
      <c r="B6" s="24" t="s">
        <v>248</v>
      </c>
      <c r="C6" s="83"/>
      <c r="D6" s="62"/>
      <c r="E6" s="71"/>
      <c r="F6" s="183"/>
    </row>
    <row r="7" spans="1:16" ht="31.5" customHeight="1" x14ac:dyDescent="0.25">
      <c r="A7" s="1" t="s">
        <v>48</v>
      </c>
      <c r="B7" s="24" t="s">
        <v>249</v>
      </c>
      <c r="C7" s="83"/>
      <c r="D7" s="62"/>
      <c r="E7" s="71"/>
      <c r="F7" s="184"/>
    </row>
    <row r="8" spans="1:16" ht="48.75" customHeight="1" x14ac:dyDescent="0.25">
      <c r="A8" s="1" t="s">
        <v>49</v>
      </c>
      <c r="B8" s="24" t="s">
        <v>216</v>
      </c>
      <c r="C8" s="83"/>
      <c r="D8" s="62"/>
      <c r="E8" s="71"/>
      <c r="F8" s="184"/>
    </row>
    <row r="9" spans="1:16" ht="39.75" customHeight="1" x14ac:dyDescent="0.25">
      <c r="A9" s="1" t="s">
        <v>50</v>
      </c>
      <c r="B9" s="24" t="s">
        <v>327</v>
      </c>
      <c r="C9" s="83"/>
      <c r="D9" s="62"/>
      <c r="E9" s="71"/>
      <c r="F9" s="184"/>
    </row>
    <row r="10" spans="1:16" ht="43.5" customHeight="1" x14ac:dyDescent="0.25">
      <c r="A10" s="1" t="s">
        <v>51</v>
      </c>
      <c r="B10" s="24" t="s">
        <v>250</v>
      </c>
      <c r="C10" s="83"/>
      <c r="D10" s="62"/>
      <c r="E10" s="71"/>
      <c r="F10" s="184"/>
    </row>
    <row r="11" spans="1:16" ht="51" customHeight="1" x14ac:dyDescent="0.25">
      <c r="A11" s="1" t="s">
        <v>52</v>
      </c>
      <c r="B11" s="24" t="s">
        <v>251</v>
      </c>
      <c r="C11" s="83"/>
      <c r="D11" s="62"/>
      <c r="E11" s="71"/>
      <c r="F11" s="184"/>
    </row>
    <row r="12" spans="1:16" ht="45" customHeight="1" x14ac:dyDescent="0.25">
      <c r="B12" s="37" t="s">
        <v>19</v>
      </c>
      <c r="C12" s="84"/>
      <c r="D12" s="67"/>
      <c r="E12" s="68"/>
      <c r="F12" s="184"/>
    </row>
    <row r="13" spans="1:16" ht="18" customHeight="1" x14ac:dyDescent="0.25">
      <c r="A13" s="1" t="s">
        <v>53</v>
      </c>
      <c r="B13" s="24" t="s">
        <v>252</v>
      </c>
      <c r="C13" s="83"/>
      <c r="D13" s="79"/>
      <c r="E13" s="80"/>
      <c r="F13" s="184"/>
    </row>
    <row r="14" spans="1:16" ht="18" customHeight="1" x14ac:dyDescent="0.25">
      <c r="A14" s="1" t="s">
        <v>54</v>
      </c>
      <c r="B14" s="24" t="s">
        <v>253</v>
      </c>
      <c r="C14" s="83"/>
      <c r="D14" s="62"/>
      <c r="E14" s="71"/>
      <c r="F14" s="184"/>
    </row>
    <row r="15" spans="1:16" ht="18" customHeight="1" x14ac:dyDescent="0.25">
      <c r="A15" s="1" t="s">
        <v>55</v>
      </c>
      <c r="B15" s="24" t="s">
        <v>254</v>
      </c>
      <c r="C15" s="83"/>
      <c r="D15" s="62"/>
      <c r="E15" s="71"/>
      <c r="F15" s="184"/>
    </row>
    <row r="16" spans="1:16" ht="18" customHeight="1" x14ac:dyDescent="0.25">
      <c r="A16" s="1" t="s">
        <v>56</v>
      </c>
      <c r="B16" s="24" t="s">
        <v>255</v>
      </c>
      <c r="C16" s="83"/>
      <c r="D16" s="62"/>
      <c r="E16" s="71"/>
      <c r="F16" s="184"/>
    </row>
    <row r="17" spans="1:6" ht="24.75" customHeight="1" x14ac:dyDescent="0.25">
      <c r="B17" s="37" t="s">
        <v>151</v>
      </c>
      <c r="C17" s="84"/>
      <c r="D17" s="67"/>
      <c r="E17" s="68"/>
      <c r="F17" s="184"/>
    </row>
    <row r="18" spans="1:6" ht="22.5" customHeight="1" x14ac:dyDescent="0.25">
      <c r="A18" s="1" t="s">
        <v>57</v>
      </c>
      <c r="B18" s="24" t="s">
        <v>256</v>
      </c>
      <c r="C18" s="85"/>
      <c r="D18" s="79"/>
      <c r="E18" s="80"/>
      <c r="F18" s="184"/>
    </row>
    <row r="19" spans="1:6" ht="22.5" customHeight="1" x14ac:dyDescent="0.25">
      <c r="A19" s="1" t="s">
        <v>58</v>
      </c>
      <c r="B19" s="24" t="s">
        <v>257</v>
      </c>
      <c r="C19" s="83"/>
      <c r="D19" s="62"/>
      <c r="E19" s="71"/>
      <c r="F19" s="184"/>
    </row>
    <row r="20" spans="1:6" ht="21" customHeight="1" x14ac:dyDescent="0.25">
      <c r="B20" s="37" t="s">
        <v>6</v>
      </c>
      <c r="C20" s="84"/>
      <c r="D20" s="67"/>
      <c r="E20" s="67"/>
      <c r="F20" s="184"/>
    </row>
    <row r="21" spans="1:6" ht="33.75" customHeight="1" x14ac:dyDescent="0.25">
      <c r="A21" s="1" t="s">
        <v>59</v>
      </c>
      <c r="B21" s="14" t="s">
        <v>258</v>
      </c>
      <c r="C21" s="83"/>
      <c r="D21" s="79"/>
      <c r="E21" s="80"/>
      <c r="F21" s="184"/>
    </row>
    <row r="22" spans="1:6" ht="32.25" customHeight="1" x14ac:dyDescent="0.25">
      <c r="A22" s="1" t="s">
        <v>60</v>
      </c>
      <c r="B22" s="4" t="s">
        <v>259</v>
      </c>
      <c r="C22" s="83"/>
      <c r="D22" s="62"/>
      <c r="E22" s="71"/>
      <c r="F22" s="184"/>
    </row>
    <row r="23" spans="1:6" ht="33" customHeight="1" x14ac:dyDescent="0.25">
      <c r="A23" s="1" t="s">
        <v>61</v>
      </c>
      <c r="B23" s="4" t="s">
        <v>260</v>
      </c>
      <c r="C23" s="83"/>
      <c r="D23" s="62"/>
      <c r="E23" s="71"/>
      <c r="F23" s="184"/>
    </row>
    <row r="24" spans="1:6" ht="30.75" customHeight="1" thickBot="1" x14ac:dyDescent="0.3">
      <c r="A24" s="1" t="s">
        <v>213</v>
      </c>
      <c r="B24" s="28" t="s">
        <v>261</v>
      </c>
      <c r="C24" s="83">
        <v>0</v>
      </c>
      <c r="D24" s="81"/>
      <c r="E24" s="82"/>
      <c r="F24" s="185"/>
    </row>
    <row r="25" spans="1:6" s="41" customFormat="1" ht="15" customHeight="1" x14ac:dyDescent="0.35">
      <c r="C25" s="46"/>
      <c r="D25" s="47"/>
      <c r="E25" s="47"/>
      <c r="F25" s="47"/>
    </row>
    <row r="26" spans="1:6" s="41" customFormat="1" ht="15" customHeight="1" x14ac:dyDescent="0.35">
      <c r="C26" s="40"/>
      <c r="D26" s="48"/>
      <c r="E26" s="48"/>
      <c r="F26" s="48"/>
    </row>
    <row r="27" spans="1:6" ht="195" customHeight="1" x14ac:dyDescent="0.25">
      <c r="B27" s="170" t="s">
        <v>26</v>
      </c>
      <c r="C27" s="170"/>
      <c r="D27" s="170"/>
      <c r="E27" s="170"/>
      <c r="F27" s="170"/>
    </row>
  </sheetData>
  <sheetProtection password="CC2F" sheet="1" formatCells="0" formatColumns="0" formatRows="0" selectLockedCells="1" autoFilter="0"/>
  <mergeCells count="9">
    <mergeCell ref="B27:F27"/>
    <mergeCell ref="C3:C4"/>
    <mergeCell ref="B1:F1"/>
    <mergeCell ref="B2:F2"/>
    <mergeCell ref="B3:B4"/>
    <mergeCell ref="D3:D4"/>
    <mergeCell ref="E3:E4"/>
    <mergeCell ref="F3:F4"/>
    <mergeCell ref="F6:F24"/>
  </mergeCells>
  <dataValidations count="1">
    <dataValidation type="list" allowBlank="1" showInputMessage="1" showErrorMessage="1" sqref="C6:C24">
      <formula1>COTATION</formula1>
    </dataValidation>
  </dataValidations>
  <printOptions horizontalCentered="1"/>
  <pageMargins left="0.23622047244094491" right="0.23622047244094491" top="1.3385826771653544" bottom="0.74803149606299213" header="0.31496062992125984" footer="0.31496062992125984"/>
  <pageSetup paperSize="8" scale="47" orientation="landscape" r:id="rId1"/>
  <headerFooter>
    <oddHeader>&amp;L&amp;14 Instruction "Evolution offre Autisme", Annexe 2 (visa CNP n° 2015-170 du 18 décembre 2015)</oddHeader>
    <oddFooter>&amp;R&amp;P</oddFooter>
  </headerFooter>
  <rowBreaks count="1" manualBreakCount="1">
    <brk id="28" max="16" man="1"/>
  </rowBreaks>
  <colBreaks count="2" manualBreakCount="2">
    <brk id="7" max="27" man="1"/>
    <brk id="17"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P48"/>
  <sheetViews>
    <sheetView showGridLines="0" zoomScale="70" zoomScaleNormal="70" zoomScaleSheetLayoutView="41" zoomScalePageLayoutView="50" workbookViewId="0">
      <pane xSplit="2" ySplit="5" topLeftCell="C45" activePane="bottomRight" state="frozen"/>
      <selection pane="topRight" activeCell="C1" sqref="C1"/>
      <selection pane="bottomLeft" activeCell="A6" sqref="A6"/>
      <selection pane="bottomRight" activeCell="E6" sqref="E6"/>
    </sheetView>
  </sheetViews>
  <sheetFormatPr baseColWidth="10" defaultColWidth="10.85546875" defaultRowHeight="14.25" x14ac:dyDescent="0.25"/>
  <cols>
    <col min="1" max="1" width="6.85546875" style="1" customWidth="1"/>
    <col min="2" max="2" width="77.140625" style="1" customWidth="1"/>
    <col min="3" max="3" width="16.85546875" style="1" customWidth="1"/>
    <col min="4" max="4" width="25.85546875" style="1" customWidth="1"/>
    <col min="5" max="5" width="39.5703125" style="1" customWidth="1"/>
    <col min="6" max="6" width="41.85546875" style="1" customWidth="1"/>
    <col min="7" max="8" width="10.85546875" style="1"/>
    <col min="9" max="9" width="21" style="1" customWidth="1"/>
    <col min="10" max="10" width="30.42578125" style="1" customWidth="1"/>
    <col min="11" max="11" width="26.28515625" style="1" customWidth="1"/>
    <col min="12" max="12" width="20.42578125" style="1" customWidth="1"/>
    <col min="13" max="13" width="25" style="1" customWidth="1"/>
    <col min="14" max="14" width="18" style="1" customWidth="1"/>
    <col min="15" max="15" width="24.7109375" style="1" customWidth="1"/>
    <col min="16" max="16" width="12.28515625" style="1" customWidth="1"/>
    <col min="17" max="16384" width="10.85546875" style="1"/>
  </cols>
  <sheetData>
    <row r="1" spans="1:16" ht="36.75" customHeight="1" x14ac:dyDescent="0.25">
      <c r="B1" s="171" t="s">
        <v>22</v>
      </c>
      <c r="C1" s="171"/>
      <c r="D1" s="171"/>
      <c r="E1" s="171"/>
      <c r="F1" s="171"/>
    </row>
    <row r="2" spans="1:16" ht="34.5" customHeight="1" thickBot="1" x14ac:dyDescent="0.3">
      <c r="B2" s="172" t="s">
        <v>359</v>
      </c>
      <c r="C2" s="172"/>
      <c r="D2" s="172"/>
      <c r="E2" s="172"/>
      <c r="F2" s="172"/>
    </row>
    <row r="3" spans="1:16" ht="62.25" customHeight="1" x14ac:dyDescent="0.25">
      <c r="B3" s="186" t="s">
        <v>0</v>
      </c>
      <c r="C3" s="188" t="s">
        <v>1</v>
      </c>
      <c r="D3" s="173" t="s">
        <v>357</v>
      </c>
      <c r="E3" s="175" t="s">
        <v>353</v>
      </c>
      <c r="F3" s="175" t="s">
        <v>355</v>
      </c>
      <c r="I3" s="42" t="s">
        <v>1</v>
      </c>
      <c r="J3" s="52" t="s">
        <v>360</v>
      </c>
      <c r="K3" s="52" t="s">
        <v>361</v>
      </c>
      <c r="L3" s="52" t="s">
        <v>362</v>
      </c>
      <c r="M3" s="52" t="s">
        <v>363</v>
      </c>
      <c r="N3" s="52" t="s">
        <v>373</v>
      </c>
      <c r="O3" s="52" t="s">
        <v>364</v>
      </c>
      <c r="P3" s="60" t="s">
        <v>346</v>
      </c>
    </row>
    <row r="4" spans="1:16" ht="49.5" customHeight="1" x14ac:dyDescent="0.25">
      <c r="B4" s="187"/>
      <c r="C4" s="189"/>
      <c r="D4" s="174"/>
      <c r="E4" s="176"/>
      <c r="F4" s="176"/>
      <c r="I4" s="42" t="s">
        <v>22</v>
      </c>
      <c r="J4" s="2">
        <f>COUNTIF($C$6:$C$46,"100%")</f>
        <v>2</v>
      </c>
      <c r="K4" s="2">
        <f>COUNTIF($C$6:$C$46,"75%")</f>
        <v>2</v>
      </c>
      <c r="L4" s="2">
        <f>COUNTIF($C$6:$C$46,"50%")</f>
        <v>1</v>
      </c>
      <c r="M4" s="2">
        <f>COUNTIF($C$6:$C$46,"25%")</f>
        <v>1</v>
      </c>
      <c r="N4" s="2">
        <f>COUNTIF($C$6:$C$46,"0%")</f>
        <v>1</v>
      </c>
      <c r="O4" s="2">
        <f>COUNTIF($C$6:$C$46,"NA")</f>
        <v>1</v>
      </c>
      <c r="P4" s="42">
        <f>SUM(J4:O4)</f>
        <v>8</v>
      </c>
    </row>
    <row r="5" spans="1:16" ht="26.25" customHeight="1" x14ac:dyDescent="0.25">
      <c r="B5" s="49" t="s">
        <v>152</v>
      </c>
      <c r="C5" s="50"/>
      <c r="D5" s="50"/>
      <c r="E5" s="50"/>
      <c r="F5" s="91"/>
      <c r="I5" s="42" t="s">
        <v>347</v>
      </c>
      <c r="J5" s="44">
        <f t="shared" ref="J5:O5" si="0">IF(ISERROR(J4/$P$4),"0%",(J4/$P$4))</f>
        <v>0.25</v>
      </c>
      <c r="K5" s="44">
        <f t="shared" si="0"/>
        <v>0.25</v>
      </c>
      <c r="L5" s="44">
        <f t="shared" si="0"/>
        <v>0.125</v>
      </c>
      <c r="M5" s="44">
        <f t="shared" si="0"/>
        <v>0.125</v>
      </c>
      <c r="N5" s="44">
        <f t="shared" si="0"/>
        <v>0.125</v>
      </c>
      <c r="O5" s="44">
        <f t="shared" si="0"/>
        <v>0.125</v>
      </c>
      <c r="P5" s="107">
        <f>SUM(J5:O5)</f>
        <v>1</v>
      </c>
    </row>
    <row r="6" spans="1:16" ht="75" customHeight="1" x14ac:dyDescent="0.25">
      <c r="A6" s="1" t="s">
        <v>62</v>
      </c>
      <c r="B6" s="5" t="s">
        <v>262</v>
      </c>
      <c r="C6" s="117">
        <v>0.5</v>
      </c>
      <c r="D6" s="93"/>
      <c r="E6" s="94"/>
      <c r="F6" s="193"/>
    </row>
    <row r="7" spans="1:16" ht="34.5" customHeight="1" x14ac:dyDescent="0.25">
      <c r="A7" s="1" t="s">
        <v>63</v>
      </c>
      <c r="B7" s="5" t="s">
        <v>328</v>
      </c>
      <c r="C7" s="117">
        <v>0.25</v>
      </c>
      <c r="D7" s="93"/>
      <c r="E7" s="94"/>
      <c r="F7" s="194"/>
    </row>
    <row r="8" spans="1:16" ht="34.5" customHeight="1" x14ac:dyDescent="0.25">
      <c r="A8" s="1" t="s">
        <v>64</v>
      </c>
      <c r="B8" s="5" t="s">
        <v>263</v>
      </c>
      <c r="C8" s="117">
        <v>0.75</v>
      </c>
      <c r="D8" s="93"/>
      <c r="E8" s="94"/>
      <c r="F8" s="194"/>
    </row>
    <row r="9" spans="1:16" ht="38.25" customHeight="1" x14ac:dyDescent="0.25">
      <c r="A9" s="1" t="s">
        <v>65</v>
      </c>
      <c r="B9" s="8" t="s">
        <v>264</v>
      </c>
      <c r="C9" s="117"/>
      <c r="D9" s="93"/>
      <c r="E9" s="95"/>
      <c r="F9" s="194"/>
    </row>
    <row r="10" spans="1:16" ht="49.5" customHeight="1" x14ac:dyDescent="0.25">
      <c r="A10" s="1" t="s">
        <v>66</v>
      </c>
      <c r="B10" s="5" t="s">
        <v>153</v>
      </c>
      <c r="C10" s="117" t="s">
        <v>358</v>
      </c>
      <c r="D10" s="62"/>
      <c r="E10" s="95"/>
      <c r="F10" s="194"/>
    </row>
    <row r="11" spans="1:16" ht="55.5" customHeight="1" x14ac:dyDescent="0.25">
      <c r="A11" s="1" t="s">
        <v>67</v>
      </c>
      <c r="B11" s="5" t="s">
        <v>220</v>
      </c>
      <c r="C11" s="117">
        <v>1</v>
      </c>
      <c r="D11" s="96"/>
      <c r="E11" s="71"/>
      <c r="F11" s="194"/>
    </row>
    <row r="12" spans="1:16" ht="51.75" customHeight="1" x14ac:dyDescent="0.25">
      <c r="A12" s="1" t="s">
        <v>68</v>
      </c>
      <c r="B12" s="8" t="s">
        <v>265</v>
      </c>
      <c r="C12" s="117">
        <v>0.75</v>
      </c>
      <c r="D12" s="96"/>
      <c r="E12" s="71"/>
      <c r="F12" s="194"/>
    </row>
    <row r="13" spans="1:16" ht="45.75" customHeight="1" x14ac:dyDescent="0.25">
      <c r="A13" s="1" t="s">
        <v>69</v>
      </c>
      <c r="B13" s="5" t="s">
        <v>266</v>
      </c>
      <c r="C13" s="117">
        <v>1</v>
      </c>
      <c r="D13" s="96"/>
      <c r="E13" s="71"/>
      <c r="F13" s="194"/>
    </row>
    <row r="14" spans="1:16" ht="47.25" customHeight="1" x14ac:dyDescent="0.25">
      <c r="A14" s="1" t="s">
        <v>70</v>
      </c>
      <c r="B14" s="29" t="s">
        <v>329</v>
      </c>
      <c r="C14" s="117">
        <v>0</v>
      </c>
      <c r="D14" s="96"/>
      <c r="E14" s="71"/>
      <c r="F14" s="194"/>
    </row>
    <row r="15" spans="1:16" ht="25.5" customHeight="1" x14ac:dyDescent="0.25">
      <c r="B15" s="49" t="s">
        <v>154</v>
      </c>
      <c r="C15" s="136"/>
      <c r="D15" s="105"/>
      <c r="E15" s="105"/>
      <c r="F15" s="194"/>
    </row>
    <row r="16" spans="1:16" ht="47.25" customHeight="1" x14ac:dyDescent="0.25">
      <c r="A16" s="1" t="s">
        <v>71</v>
      </c>
      <c r="B16" s="5" t="s">
        <v>330</v>
      </c>
      <c r="C16" s="117"/>
      <c r="D16" s="97"/>
      <c r="E16" s="95"/>
      <c r="F16" s="194"/>
    </row>
    <row r="17" spans="1:6" ht="47.25" customHeight="1" x14ac:dyDescent="0.25">
      <c r="A17" s="1" t="s">
        <v>72</v>
      </c>
      <c r="B17" s="8" t="s">
        <v>267</v>
      </c>
      <c r="C17" s="117"/>
      <c r="D17" s="62"/>
      <c r="E17" s="71"/>
      <c r="F17" s="194"/>
    </row>
    <row r="18" spans="1:6" ht="35.25" customHeight="1" x14ac:dyDescent="0.25">
      <c r="A18" s="1" t="s">
        <v>73</v>
      </c>
      <c r="B18" s="8" t="s">
        <v>268</v>
      </c>
      <c r="C18" s="117"/>
      <c r="D18" s="62"/>
      <c r="E18" s="95"/>
      <c r="F18" s="194"/>
    </row>
    <row r="19" spans="1:6" ht="25.5" customHeight="1" x14ac:dyDescent="0.25">
      <c r="B19" s="49" t="s">
        <v>155</v>
      </c>
      <c r="C19" s="136"/>
      <c r="D19" s="105"/>
      <c r="E19" s="105"/>
      <c r="F19" s="194"/>
    </row>
    <row r="20" spans="1:6" ht="72" customHeight="1" x14ac:dyDescent="0.25">
      <c r="A20" s="1" t="s">
        <v>74</v>
      </c>
      <c r="B20" s="8" t="s">
        <v>331</v>
      </c>
      <c r="C20" s="117"/>
      <c r="D20" s="98"/>
      <c r="E20" s="99"/>
      <c r="F20" s="194"/>
    </row>
    <row r="21" spans="1:6" ht="35.25" customHeight="1" x14ac:dyDescent="0.25">
      <c r="A21" s="1" t="s">
        <v>75</v>
      </c>
      <c r="B21" s="7" t="s">
        <v>269</v>
      </c>
      <c r="C21" s="117"/>
      <c r="D21" s="98"/>
      <c r="E21" s="99"/>
      <c r="F21" s="194"/>
    </row>
    <row r="22" spans="1:6" ht="53.25" customHeight="1" x14ac:dyDescent="0.25">
      <c r="A22" s="1" t="s">
        <v>76</v>
      </c>
      <c r="B22" s="8" t="s">
        <v>270</v>
      </c>
      <c r="C22" s="117"/>
      <c r="D22" s="98"/>
      <c r="E22" s="99"/>
      <c r="F22" s="194"/>
    </row>
    <row r="23" spans="1:6" ht="54.75" customHeight="1" x14ac:dyDescent="0.25">
      <c r="A23" s="1" t="s">
        <v>77</v>
      </c>
      <c r="B23" s="3" t="s">
        <v>332</v>
      </c>
      <c r="C23" s="117"/>
      <c r="D23" s="98"/>
      <c r="E23" s="99"/>
      <c r="F23" s="194"/>
    </row>
    <row r="24" spans="1:6" ht="35.25" customHeight="1" x14ac:dyDescent="0.25">
      <c r="A24" s="1" t="s">
        <v>78</v>
      </c>
      <c r="B24" s="3" t="s">
        <v>271</v>
      </c>
      <c r="C24" s="117"/>
      <c r="D24" s="98"/>
      <c r="E24" s="99"/>
      <c r="F24" s="194"/>
    </row>
    <row r="25" spans="1:6" ht="25.5" customHeight="1" x14ac:dyDescent="0.25">
      <c r="B25" s="49" t="s">
        <v>156</v>
      </c>
      <c r="C25" s="136"/>
      <c r="D25" s="105"/>
      <c r="E25" s="105"/>
      <c r="F25" s="194"/>
    </row>
    <row r="26" spans="1:6" ht="43.5" customHeight="1" x14ac:dyDescent="0.25">
      <c r="A26" s="1" t="s">
        <v>79</v>
      </c>
      <c r="B26" s="5" t="s">
        <v>272</v>
      </c>
      <c r="C26" s="117"/>
      <c r="D26" s="98"/>
      <c r="E26" s="100"/>
      <c r="F26" s="194"/>
    </row>
    <row r="27" spans="1:6" ht="45.75" customHeight="1" x14ac:dyDescent="0.25">
      <c r="A27" s="1" t="s">
        <v>80</v>
      </c>
      <c r="B27" s="5" t="s">
        <v>273</v>
      </c>
      <c r="C27" s="117"/>
      <c r="D27" s="98"/>
      <c r="E27" s="99"/>
      <c r="F27" s="194"/>
    </row>
    <row r="28" spans="1:6" ht="49.5" customHeight="1" x14ac:dyDescent="0.25">
      <c r="A28" s="1" t="s">
        <v>81</v>
      </c>
      <c r="B28" s="5" t="s">
        <v>274</v>
      </c>
      <c r="C28" s="117"/>
      <c r="D28" s="98"/>
      <c r="E28" s="100"/>
      <c r="F28" s="194"/>
    </row>
    <row r="29" spans="1:6" ht="35.25" customHeight="1" x14ac:dyDescent="0.25">
      <c r="A29" s="1" t="s">
        <v>82</v>
      </c>
      <c r="B29" s="5" t="s">
        <v>275</v>
      </c>
      <c r="C29" s="117"/>
      <c r="D29" s="98"/>
      <c r="E29" s="99"/>
      <c r="F29" s="194"/>
    </row>
    <row r="30" spans="1:6" ht="48.75" customHeight="1" x14ac:dyDescent="0.25">
      <c r="A30" s="1" t="s">
        <v>83</v>
      </c>
      <c r="B30" s="5" t="s">
        <v>276</v>
      </c>
      <c r="C30" s="117"/>
      <c r="D30" s="98"/>
      <c r="E30" s="99"/>
      <c r="F30" s="194"/>
    </row>
    <row r="31" spans="1:6" ht="60" customHeight="1" x14ac:dyDescent="0.25">
      <c r="A31" s="1" t="s">
        <v>84</v>
      </c>
      <c r="B31" s="5" t="s">
        <v>157</v>
      </c>
      <c r="C31" s="117"/>
      <c r="D31" s="98"/>
      <c r="E31" s="99"/>
      <c r="F31" s="194"/>
    </row>
    <row r="32" spans="1:6" ht="63.75" customHeight="1" x14ac:dyDescent="0.25">
      <c r="A32" s="1" t="s">
        <v>85</v>
      </c>
      <c r="B32" s="8" t="s">
        <v>277</v>
      </c>
      <c r="C32" s="117"/>
      <c r="D32" s="98"/>
      <c r="E32" s="99"/>
      <c r="F32" s="194"/>
    </row>
    <row r="33" spans="1:6" ht="35.25" customHeight="1" x14ac:dyDescent="0.25">
      <c r="A33" s="1" t="s">
        <v>86</v>
      </c>
      <c r="B33" s="5" t="s">
        <v>158</v>
      </c>
      <c r="C33" s="117"/>
      <c r="D33" s="98"/>
      <c r="E33" s="99"/>
      <c r="F33" s="194"/>
    </row>
    <row r="34" spans="1:6" ht="53.25" customHeight="1" x14ac:dyDescent="0.25">
      <c r="A34" s="1" t="s">
        <v>87</v>
      </c>
      <c r="B34" s="35" t="s">
        <v>278</v>
      </c>
      <c r="C34" s="137"/>
      <c r="D34" s="98"/>
      <c r="E34" s="99"/>
      <c r="F34" s="194"/>
    </row>
    <row r="35" spans="1:6" ht="37.5" customHeight="1" x14ac:dyDescent="0.25">
      <c r="B35" s="49" t="s">
        <v>159</v>
      </c>
      <c r="C35" s="136"/>
      <c r="D35" s="105"/>
      <c r="E35" s="106"/>
      <c r="F35" s="194"/>
    </row>
    <row r="36" spans="1:6" ht="42.75" x14ac:dyDescent="0.25">
      <c r="A36" s="1" t="s">
        <v>88</v>
      </c>
      <c r="B36" s="9" t="s">
        <v>279</v>
      </c>
      <c r="C36" s="117"/>
      <c r="D36" s="93"/>
      <c r="E36" s="94"/>
      <c r="F36" s="194"/>
    </row>
    <row r="37" spans="1:6" ht="36.75" customHeight="1" x14ac:dyDescent="0.25">
      <c r="A37" s="1" t="s">
        <v>89</v>
      </c>
      <c r="B37" s="9" t="s">
        <v>280</v>
      </c>
      <c r="C37" s="117"/>
      <c r="D37" s="93"/>
      <c r="E37" s="94"/>
      <c r="F37" s="194"/>
    </row>
    <row r="38" spans="1:6" ht="46.5" customHeight="1" x14ac:dyDescent="0.25">
      <c r="A38" s="1" t="s">
        <v>90</v>
      </c>
      <c r="B38" s="8" t="s">
        <v>281</v>
      </c>
      <c r="C38" s="117"/>
      <c r="D38" s="93"/>
      <c r="E38" s="94"/>
      <c r="F38" s="194"/>
    </row>
    <row r="39" spans="1:6" ht="51" customHeight="1" x14ac:dyDescent="0.25">
      <c r="A39" s="1" t="s">
        <v>91</v>
      </c>
      <c r="B39" s="8" t="s">
        <v>282</v>
      </c>
      <c r="C39" s="117"/>
      <c r="D39" s="93"/>
      <c r="E39" s="94"/>
      <c r="F39" s="194"/>
    </row>
    <row r="40" spans="1:6" ht="65.25" customHeight="1" x14ac:dyDescent="0.25">
      <c r="A40" s="1" t="s">
        <v>160</v>
      </c>
      <c r="B40" s="8" t="s">
        <v>333</v>
      </c>
      <c r="C40" s="117"/>
      <c r="D40" s="93"/>
      <c r="E40" s="94"/>
      <c r="F40" s="194"/>
    </row>
    <row r="41" spans="1:6" ht="42.75" x14ac:dyDescent="0.25">
      <c r="A41" s="1" t="s">
        <v>161</v>
      </c>
      <c r="B41" s="92" t="s">
        <v>283</v>
      </c>
      <c r="C41" s="137"/>
      <c r="D41" s="101"/>
      <c r="E41" s="102"/>
      <c r="F41" s="194"/>
    </row>
    <row r="42" spans="1:6" ht="40.5" customHeight="1" x14ac:dyDescent="0.25">
      <c r="B42" s="49" t="s">
        <v>212</v>
      </c>
      <c r="C42" s="136"/>
      <c r="D42" s="105"/>
      <c r="E42" s="106"/>
      <c r="F42" s="194"/>
    </row>
    <row r="43" spans="1:6" ht="37.5" customHeight="1" x14ac:dyDescent="0.25">
      <c r="A43" s="1" t="s">
        <v>162</v>
      </c>
      <c r="B43" s="30" t="s">
        <v>284</v>
      </c>
      <c r="C43" s="117"/>
      <c r="D43" s="103"/>
      <c r="E43" s="104"/>
      <c r="F43" s="194"/>
    </row>
    <row r="44" spans="1:6" ht="35.25" customHeight="1" x14ac:dyDescent="0.25">
      <c r="A44" s="1" t="s">
        <v>163</v>
      </c>
      <c r="B44" s="9" t="s">
        <v>285</v>
      </c>
      <c r="C44" s="117"/>
      <c r="D44" s="62"/>
      <c r="E44" s="71"/>
      <c r="F44" s="194"/>
    </row>
    <row r="45" spans="1:6" ht="36.75" customHeight="1" x14ac:dyDescent="0.25">
      <c r="A45" s="1" t="s">
        <v>214</v>
      </c>
      <c r="B45" s="9" t="s">
        <v>286</v>
      </c>
      <c r="C45" s="117"/>
      <c r="D45" s="62"/>
      <c r="E45" s="71"/>
      <c r="F45" s="194"/>
    </row>
    <row r="46" spans="1:6" ht="31.5" customHeight="1" thickBot="1" x14ac:dyDescent="0.3">
      <c r="A46" s="1" t="s">
        <v>215</v>
      </c>
      <c r="B46" s="31" t="s">
        <v>287</v>
      </c>
      <c r="C46" s="118"/>
      <c r="D46" s="81"/>
      <c r="E46" s="82"/>
      <c r="F46" s="195"/>
    </row>
    <row r="48" spans="1:6" ht="228" customHeight="1" x14ac:dyDescent="0.25">
      <c r="B48" s="170" t="s">
        <v>27</v>
      </c>
      <c r="C48" s="170"/>
      <c r="D48" s="170"/>
      <c r="E48" s="170"/>
      <c r="F48" s="170"/>
    </row>
  </sheetData>
  <sheetProtection password="CC2F" sheet="1" formatCells="0" formatColumns="0" formatRows="0" selectLockedCells="1" autoFilter="0"/>
  <mergeCells count="9">
    <mergeCell ref="B48:F48"/>
    <mergeCell ref="B1:F1"/>
    <mergeCell ref="B2:F2"/>
    <mergeCell ref="B3:B4"/>
    <mergeCell ref="E3:E4"/>
    <mergeCell ref="F3:F4"/>
    <mergeCell ref="D3:D4"/>
    <mergeCell ref="C3:C4"/>
    <mergeCell ref="F6:F46"/>
  </mergeCells>
  <dataValidations count="1">
    <dataValidation type="list" allowBlank="1" showInputMessage="1" showErrorMessage="1" sqref="C6:C46">
      <formula1>COTATION</formula1>
    </dataValidation>
  </dataValidations>
  <printOptions horizontalCentered="1"/>
  <pageMargins left="0" right="0.23622047244094491" top="1.3385826771653544" bottom="0.74803149606299213" header="0.31496062992125984" footer="0.31496062992125984"/>
  <pageSetup paperSize="9" scale="35" fitToWidth="2" fitToHeight="2" orientation="portrait" r:id="rId1"/>
  <headerFooter>
    <oddHeader>&amp;L&amp;14 Instruction "Evolution offre Autisme", Annexe 2  (visa CNP n° 2015-170 du 18 décembre 2015)</oddHeader>
    <oddFooter>&amp;R&amp;P</oddFooter>
  </headerFooter>
  <rowBreaks count="1" manualBreakCount="1">
    <brk id="41" max="16" man="1"/>
  </rowBreaks>
  <colBreaks count="1" manualBreakCount="1">
    <brk id="7" max="5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P15"/>
  <sheetViews>
    <sheetView showGridLines="0" topLeftCell="B1" zoomScale="70" zoomScaleNormal="70" zoomScaleSheetLayoutView="50" zoomScalePageLayoutView="50" workbookViewId="0">
      <pane xSplit="1" ySplit="4" topLeftCell="C5" activePane="bottomRight" state="frozen"/>
      <selection activeCell="B1" sqref="B1"/>
      <selection pane="topRight" activeCell="C1" sqref="C1"/>
      <selection pane="bottomLeft" activeCell="B5" sqref="B5"/>
      <selection pane="bottomRight" activeCell="D11" sqref="D11"/>
    </sheetView>
  </sheetViews>
  <sheetFormatPr baseColWidth="10" defaultColWidth="10.85546875" defaultRowHeight="14.25" x14ac:dyDescent="0.25"/>
  <cols>
    <col min="1" max="1" width="6.7109375" style="1" customWidth="1"/>
    <col min="2" max="2" width="77.140625" style="1" customWidth="1"/>
    <col min="3" max="3" width="16.5703125" style="1" customWidth="1"/>
    <col min="4" max="4" width="33.42578125" style="1" customWidth="1"/>
    <col min="5" max="5" width="39.5703125" style="1" customWidth="1"/>
    <col min="6" max="6" width="36.7109375" style="1" customWidth="1"/>
    <col min="7" max="8" width="10.85546875" style="1"/>
    <col min="9" max="9" width="23.42578125" style="1" customWidth="1"/>
    <col min="10" max="10" width="25.5703125" style="1" customWidth="1"/>
    <col min="11" max="11" width="23.28515625" style="1" customWidth="1"/>
    <col min="12" max="12" width="18.42578125" style="1" customWidth="1"/>
    <col min="13" max="13" width="24.140625" style="1" customWidth="1"/>
    <col min="14" max="14" width="18" style="1" customWidth="1"/>
    <col min="15" max="15" width="21.5703125" style="1" customWidth="1"/>
    <col min="16" max="16384" width="10.85546875" style="1"/>
  </cols>
  <sheetData>
    <row r="1" spans="1:16" ht="36.75" customHeight="1" x14ac:dyDescent="0.25">
      <c r="B1" s="171" t="s">
        <v>23</v>
      </c>
      <c r="C1" s="171"/>
      <c r="D1" s="171"/>
      <c r="E1" s="171"/>
      <c r="F1" s="171"/>
    </row>
    <row r="2" spans="1:16" ht="36" customHeight="1" thickBot="1" x14ac:dyDescent="0.3">
      <c r="B2" s="172" t="s">
        <v>359</v>
      </c>
      <c r="C2" s="172"/>
      <c r="D2" s="172"/>
      <c r="E2" s="172"/>
      <c r="F2" s="172"/>
    </row>
    <row r="3" spans="1:16" ht="62.25" customHeight="1" x14ac:dyDescent="0.25">
      <c r="B3" s="186" t="s">
        <v>0</v>
      </c>
      <c r="C3" s="188" t="s">
        <v>1</v>
      </c>
      <c r="D3" s="173" t="s">
        <v>357</v>
      </c>
      <c r="E3" s="175" t="s">
        <v>353</v>
      </c>
      <c r="F3" s="175" t="s">
        <v>355</v>
      </c>
      <c r="I3" s="42" t="s">
        <v>1</v>
      </c>
      <c r="J3" s="52" t="s">
        <v>360</v>
      </c>
      <c r="K3" s="52" t="s">
        <v>361</v>
      </c>
      <c r="L3" s="52" t="s">
        <v>362</v>
      </c>
      <c r="M3" s="52" t="s">
        <v>363</v>
      </c>
      <c r="N3" s="52" t="s">
        <v>373</v>
      </c>
      <c r="O3" s="52" t="s">
        <v>364</v>
      </c>
      <c r="P3" s="60" t="s">
        <v>346</v>
      </c>
    </row>
    <row r="4" spans="1:16" ht="48.75" customHeight="1" x14ac:dyDescent="0.25">
      <c r="B4" s="187"/>
      <c r="C4" s="189"/>
      <c r="D4" s="174"/>
      <c r="E4" s="176"/>
      <c r="F4" s="196"/>
      <c r="I4" s="42" t="s">
        <v>23</v>
      </c>
      <c r="J4" s="2">
        <f>COUNTIF($C$5:$C$13,"100%")</f>
        <v>1</v>
      </c>
      <c r="K4" s="2">
        <f>COUNTIF($C$5:$C$13,"75%")</f>
        <v>1</v>
      </c>
      <c r="L4" s="2">
        <f>COUNTIF($C$5:$C$13,"50%")</f>
        <v>1</v>
      </c>
      <c r="M4" s="2">
        <f>COUNTIF($C$5:$C$13,"25%")</f>
        <v>1</v>
      </c>
      <c r="N4" s="2">
        <f>COUNTIF($C$5:$C$13,"0%")</f>
        <v>2</v>
      </c>
      <c r="O4" s="2">
        <f>COUNTIF($C$5:$C$13,"NA")</f>
        <v>2</v>
      </c>
      <c r="P4" s="42">
        <f>SUM(J4:O4)</f>
        <v>8</v>
      </c>
    </row>
    <row r="5" spans="1:16" ht="28.5" x14ac:dyDescent="0.25">
      <c r="A5" s="1" t="s">
        <v>92</v>
      </c>
      <c r="B5" s="30" t="s">
        <v>288</v>
      </c>
      <c r="C5" s="117">
        <v>0.5</v>
      </c>
      <c r="D5" s="113"/>
      <c r="E5" s="94"/>
      <c r="F5" s="193"/>
      <c r="I5" s="42" t="s">
        <v>347</v>
      </c>
      <c r="J5" s="44">
        <f t="shared" ref="J5:O5" si="0">IF(ISERROR(J4/$P$4),"0%",(J4/$P$4))</f>
        <v>0.125</v>
      </c>
      <c r="K5" s="44">
        <f t="shared" si="0"/>
        <v>0.125</v>
      </c>
      <c r="L5" s="44">
        <f t="shared" si="0"/>
        <v>0.125</v>
      </c>
      <c r="M5" s="44">
        <f t="shared" si="0"/>
        <v>0.125</v>
      </c>
      <c r="N5" s="44">
        <f t="shared" si="0"/>
        <v>0.25</v>
      </c>
      <c r="O5" s="44">
        <f t="shared" si="0"/>
        <v>0.25</v>
      </c>
      <c r="P5" s="107">
        <f>SUM(J5:O5)</f>
        <v>1</v>
      </c>
    </row>
    <row r="6" spans="1:16" ht="33" customHeight="1" x14ac:dyDescent="0.25">
      <c r="A6" s="1" t="s">
        <v>93</v>
      </c>
      <c r="B6" s="32" t="s">
        <v>289</v>
      </c>
      <c r="C6" s="117"/>
      <c r="D6" s="93"/>
      <c r="E6" s="94"/>
      <c r="F6" s="194"/>
    </row>
    <row r="7" spans="1:16" ht="39.75" customHeight="1" x14ac:dyDescent="0.25">
      <c r="A7" s="1" t="s">
        <v>94</v>
      </c>
      <c r="B7" s="32" t="s">
        <v>290</v>
      </c>
      <c r="C7" s="117">
        <v>0</v>
      </c>
      <c r="D7" s="93"/>
      <c r="E7" s="94"/>
      <c r="F7" s="194"/>
    </row>
    <row r="8" spans="1:16" ht="48" customHeight="1" x14ac:dyDescent="0.25">
      <c r="A8" s="1" t="s">
        <v>164</v>
      </c>
      <c r="B8" s="32" t="s">
        <v>349</v>
      </c>
      <c r="C8" s="117">
        <v>0.75</v>
      </c>
      <c r="D8" s="93"/>
      <c r="E8" s="94"/>
      <c r="F8" s="194"/>
    </row>
    <row r="9" spans="1:16" ht="35.25" customHeight="1" x14ac:dyDescent="0.25">
      <c r="A9" s="1" t="s">
        <v>165</v>
      </c>
      <c r="B9" s="32" t="s">
        <v>7</v>
      </c>
      <c r="C9" s="117">
        <v>1</v>
      </c>
      <c r="D9" s="93"/>
      <c r="E9" s="94"/>
      <c r="F9" s="194"/>
    </row>
    <row r="10" spans="1:16" ht="49.5" customHeight="1" x14ac:dyDescent="0.25">
      <c r="A10" s="1" t="s">
        <v>166</v>
      </c>
      <c r="B10" s="32" t="s">
        <v>3</v>
      </c>
      <c r="C10" s="117" t="s">
        <v>358</v>
      </c>
      <c r="D10" s="93"/>
      <c r="E10" s="94"/>
      <c r="F10" s="194"/>
    </row>
    <row r="11" spans="1:16" ht="39.75" customHeight="1" x14ac:dyDescent="0.25">
      <c r="A11" s="1" t="s">
        <v>167</v>
      </c>
      <c r="B11" s="34" t="s">
        <v>291</v>
      </c>
      <c r="C11" s="117">
        <v>0</v>
      </c>
      <c r="D11" s="114"/>
      <c r="E11" s="94"/>
      <c r="F11" s="194"/>
    </row>
    <row r="12" spans="1:16" ht="39.75" customHeight="1" x14ac:dyDescent="0.25">
      <c r="A12" s="1" t="s">
        <v>168</v>
      </c>
      <c r="B12" s="32" t="s">
        <v>293</v>
      </c>
      <c r="C12" s="117">
        <v>0.25</v>
      </c>
      <c r="D12" s="114"/>
      <c r="E12" s="94"/>
      <c r="F12" s="194"/>
    </row>
    <row r="13" spans="1:16" ht="32.25" customHeight="1" thickBot="1" x14ac:dyDescent="0.3">
      <c r="A13" s="1" t="s">
        <v>169</v>
      </c>
      <c r="B13" s="12" t="s">
        <v>292</v>
      </c>
      <c r="C13" s="118" t="s">
        <v>358</v>
      </c>
      <c r="D13" s="115"/>
      <c r="E13" s="116"/>
      <c r="F13" s="195"/>
    </row>
    <row r="15" spans="1:16" ht="177.75" customHeight="1" x14ac:dyDescent="0.25">
      <c r="B15" s="170" t="s">
        <v>334</v>
      </c>
      <c r="C15" s="170"/>
      <c r="D15" s="170"/>
      <c r="E15" s="170"/>
      <c r="F15" s="170"/>
    </row>
  </sheetData>
  <sheetProtection password="CC2F" sheet="1" formatCells="0" formatColumns="0" formatRows="0" selectLockedCells="1" autoFilter="0"/>
  <mergeCells count="9">
    <mergeCell ref="B15:F15"/>
    <mergeCell ref="B1:F1"/>
    <mergeCell ref="B2:F2"/>
    <mergeCell ref="B3:B4"/>
    <mergeCell ref="E3:E4"/>
    <mergeCell ref="F3:F4"/>
    <mergeCell ref="D3:D4"/>
    <mergeCell ref="C3:C4"/>
    <mergeCell ref="F5:F13"/>
  </mergeCells>
  <dataValidations count="1">
    <dataValidation type="list" allowBlank="1" showInputMessage="1" showErrorMessage="1" sqref="C5:C13">
      <formula1>COTATION</formula1>
    </dataValidation>
  </dataValidations>
  <pageMargins left="0.6692913385826772" right="0.6692913385826772" top="1.299212598425197" bottom="0.51181102362204722" header="0.31496062992125984" footer="0.31496062992125984"/>
  <pageSetup paperSize="9" scale="61" fitToHeight="0" orientation="landscape" r:id="rId1"/>
  <headerFooter>
    <oddHeader>&amp;L&amp;14 Instruction "Evolution offre Autisme" , Annexe 2  (visa CNP n° 2015-170 du 18 décembre 2015)</oddHeader>
    <oddFooter>&amp;R&amp;P</oddFooter>
  </headerFooter>
  <colBreaks count="2" manualBreakCount="2">
    <brk id="7" max="14" man="1"/>
    <brk id="17" max="1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P19"/>
  <sheetViews>
    <sheetView showGridLines="0" zoomScale="50" zoomScaleNormal="50" zoomScaleSheetLayoutView="50"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0.85546875" defaultRowHeight="14.25" x14ac:dyDescent="0.25"/>
  <cols>
    <col min="1" max="1" width="6.7109375" style="1" customWidth="1"/>
    <col min="2" max="2" width="77.140625" style="1" customWidth="1"/>
    <col min="3" max="3" width="16" style="1" customWidth="1"/>
    <col min="4" max="4" width="25.85546875" style="1" customWidth="1"/>
    <col min="5" max="5" width="39.5703125" style="1" customWidth="1"/>
    <col min="6" max="6" width="39.28515625" style="1" customWidth="1"/>
    <col min="7" max="8" width="10.85546875" style="1"/>
    <col min="9" max="9" width="29.42578125" style="1" customWidth="1"/>
    <col min="10" max="10" width="24.5703125" style="1" customWidth="1"/>
    <col min="11" max="11" width="23.28515625" style="1" customWidth="1"/>
    <col min="12" max="12" width="19" style="1" customWidth="1"/>
    <col min="13" max="13" width="24.85546875" style="1" customWidth="1"/>
    <col min="14" max="14" width="17.28515625" style="1" customWidth="1"/>
    <col min="15" max="15" width="22" style="1" customWidth="1"/>
    <col min="16" max="16" width="16.28515625" style="1" customWidth="1"/>
    <col min="17" max="16384" width="10.85546875" style="1"/>
  </cols>
  <sheetData>
    <row r="1" spans="1:16" ht="36.75" customHeight="1" x14ac:dyDescent="0.25">
      <c r="B1" s="171" t="s">
        <v>171</v>
      </c>
      <c r="C1" s="171"/>
      <c r="D1" s="171"/>
      <c r="E1" s="171"/>
      <c r="F1" s="171"/>
    </row>
    <row r="2" spans="1:16" ht="44.25" customHeight="1" thickBot="1" x14ac:dyDescent="0.3">
      <c r="B2" s="172" t="s">
        <v>359</v>
      </c>
      <c r="C2" s="172"/>
      <c r="D2" s="172"/>
      <c r="E2" s="172"/>
      <c r="F2" s="172"/>
    </row>
    <row r="3" spans="1:16" ht="60" customHeight="1" x14ac:dyDescent="0.25">
      <c r="B3" s="186" t="s">
        <v>0</v>
      </c>
      <c r="C3" s="188" t="s">
        <v>1</v>
      </c>
      <c r="D3" s="173" t="s">
        <v>357</v>
      </c>
      <c r="E3" s="175" t="s">
        <v>353</v>
      </c>
      <c r="F3" s="175" t="s">
        <v>355</v>
      </c>
      <c r="I3" s="42" t="s">
        <v>1</v>
      </c>
      <c r="J3" s="52" t="s">
        <v>360</v>
      </c>
      <c r="K3" s="52" t="s">
        <v>361</v>
      </c>
      <c r="L3" s="52" t="s">
        <v>362</v>
      </c>
      <c r="M3" s="52" t="s">
        <v>363</v>
      </c>
      <c r="N3" s="52" t="s">
        <v>373</v>
      </c>
      <c r="O3" s="52" t="s">
        <v>364</v>
      </c>
      <c r="P3" s="60" t="s">
        <v>346</v>
      </c>
    </row>
    <row r="4" spans="1:16" ht="63" customHeight="1" x14ac:dyDescent="0.25">
      <c r="B4" s="187"/>
      <c r="C4" s="189"/>
      <c r="D4" s="174"/>
      <c r="E4" s="176"/>
      <c r="F4" s="176"/>
      <c r="I4" s="42" t="s">
        <v>171</v>
      </c>
      <c r="J4" s="2">
        <f>COUNTIF($C$5:$C$17,"100%")</f>
        <v>1</v>
      </c>
      <c r="K4" s="2">
        <f>COUNTIF($C$5:$C$17,"75%")</f>
        <v>1</v>
      </c>
      <c r="L4" s="2">
        <f>COUNTIF($C$5:$C$17,"50%")</f>
        <v>1</v>
      </c>
      <c r="M4" s="2">
        <f>COUNTIF($C$5:$C$17,"25%")</f>
        <v>2</v>
      </c>
      <c r="N4" s="2">
        <f>COUNTIF($C$5:$C$17,"0%")</f>
        <v>1</v>
      </c>
      <c r="O4" s="2">
        <f>COUNTIF($C$5:$C$17,"NA")</f>
        <v>1</v>
      </c>
      <c r="P4" s="121">
        <f>SUM(J4:O4)</f>
        <v>7</v>
      </c>
    </row>
    <row r="5" spans="1:16" ht="66.75" customHeight="1" x14ac:dyDescent="0.25">
      <c r="A5" s="1" t="s">
        <v>95</v>
      </c>
      <c r="B5" s="5" t="s">
        <v>294</v>
      </c>
      <c r="C5" s="117">
        <v>0</v>
      </c>
      <c r="D5" s="93"/>
      <c r="E5" s="94"/>
      <c r="F5" s="193"/>
      <c r="I5" s="42" t="s">
        <v>347</v>
      </c>
      <c r="J5" s="119">
        <f t="shared" ref="J5:O5" si="0">IF(ISERROR(J4/$P$4),"0%",(J4/$P$4))</f>
        <v>0.14285714285714285</v>
      </c>
      <c r="K5" s="119">
        <f t="shared" si="0"/>
        <v>0.14285714285714285</v>
      </c>
      <c r="L5" s="119">
        <f t="shared" si="0"/>
        <v>0.14285714285714285</v>
      </c>
      <c r="M5" s="119">
        <f t="shared" si="0"/>
        <v>0.2857142857142857</v>
      </c>
      <c r="N5" s="119">
        <f t="shared" si="0"/>
        <v>0.14285714285714285</v>
      </c>
      <c r="O5" s="119">
        <f t="shared" si="0"/>
        <v>0.14285714285714285</v>
      </c>
      <c r="P5" s="122">
        <f>SUM(J5:O5)</f>
        <v>0.99999999999999978</v>
      </c>
    </row>
    <row r="6" spans="1:16" ht="35.25" customHeight="1" x14ac:dyDescent="0.25">
      <c r="A6" s="1" t="s">
        <v>96</v>
      </c>
      <c r="B6" s="5" t="s">
        <v>336</v>
      </c>
      <c r="C6" s="117">
        <v>0.75</v>
      </c>
      <c r="D6" s="93"/>
      <c r="E6" s="133"/>
      <c r="F6" s="194"/>
    </row>
    <row r="7" spans="1:16" ht="32.25" customHeight="1" x14ac:dyDescent="0.25">
      <c r="A7" s="1" t="s">
        <v>97</v>
      </c>
      <c r="B7" s="5" t="s">
        <v>295</v>
      </c>
      <c r="C7" s="117">
        <v>0.25</v>
      </c>
      <c r="D7" s="93"/>
      <c r="E7" s="94"/>
      <c r="F7" s="194"/>
    </row>
    <row r="8" spans="1:16" ht="38.25" customHeight="1" x14ac:dyDescent="0.25">
      <c r="A8" s="1" t="s">
        <v>98</v>
      </c>
      <c r="B8" s="5" t="s">
        <v>337</v>
      </c>
      <c r="C8" s="117">
        <v>1</v>
      </c>
      <c r="D8" s="93"/>
      <c r="E8" s="94"/>
      <c r="F8" s="194"/>
    </row>
    <row r="9" spans="1:16" ht="54" customHeight="1" x14ac:dyDescent="0.25">
      <c r="A9" s="1" t="s">
        <v>99</v>
      </c>
      <c r="B9" s="5" t="s">
        <v>296</v>
      </c>
      <c r="C9" s="117">
        <v>0.25</v>
      </c>
      <c r="D9" s="93"/>
      <c r="E9" s="94"/>
      <c r="F9" s="194"/>
    </row>
    <row r="10" spans="1:16" ht="36" customHeight="1" x14ac:dyDescent="0.25">
      <c r="A10" s="1" t="s">
        <v>100</v>
      </c>
      <c r="B10" s="5" t="s">
        <v>297</v>
      </c>
      <c r="C10" s="117">
        <v>0.5</v>
      </c>
      <c r="D10" s="93"/>
      <c r="E10" s="94"/>
      <c r="F10" s="194"/>
    </row>
    <row r="11" spans="1:16" ht="61.5" customHeight="1" x14ac:dyDescent="0.25">
      <c r="A11" s="1" t="s">
        <v>101</v>
      </c>
      <c r="B11" s="5" t="s">
        <v>350</v>
      </c>
      <c r="C11" s="117" t="s">
        <v>358</v>
      </c>
      <c r="D11" s="93"/>
      <c r="E11" s="94"/>
      <c r="F11" s="194"/>
    </row>
    <row r="12" spans="1:16" ht="33" customHeight="1" x14ac:dyDescent="0.25">
      <c r="A12" s="1" t="s">
        <v>102</v>
      </c>
      <c r="B12" s="5" t="s">
        <v>298</v>
      </c>
      <c r="C12" s="117"/>
      <c r="D12" s="93"/>
      <c r="E12" s="94"/>
      <c r="F12" s="194"/>
    </row>
    <row r="13" spans="1:16" ht="38.25" customHeight="1" x14ac:dyDescent="0.25">
      <c r="A13" s="1" t="s">
        <v>103</v>
      </c>
      <c r="B13" s="5" t="s">
        <v>299</v>
      </c>
      <c r="C13" s="117"/>
      <c r="D13" s="114"/>
      <c r="E13" s="134"/>
      <c r="F13" s="194"/>
    </row>
    <row r="14" spans="1:16" ht="36" customHeight="1" x14ac:dyDescent="0.25">
      <c r="A14" s="1" t="s">
        <v>104</v>
      </c>
      <c r="B14" s="5" t="s">
        <v>300</v>
      </c>
      <c r="C14" s="117"/>
      <c r="D14" s="93"/>
      <c r="E14" s="94"/>
      <c r="F14" s="194"/>
    </row>
    <row r="15" spans="1:16" ht="35.25" customHeight="1" x14ac:dyDescent="0.25">
      <c r="A15" s="1" t="s">
        <v>172</v>
      </c>
      <c r="B15" s="5" t="s">
        <v>301</v>
      </c>
      <c r="C15" s="117"/>
      <c r="D15" s="93"/>
      <c r="E15" s="94"/>
      <c r="F15" s="194"/>
    </row>
    <row r="16" spans="1:16" ht="57" x14ac:dyDescent="0.25">
      <c r="A16" s="1" t="s">
        <v>173</v>
      </c>
      <c r="B16" s="35" t="s">
        <v>170</v>
      </c>
      <c r="C16" s="117"/>
      <c r="D16" s="101"/>
      <c r="E16" s="102"/>
      <c r="F16" s="194"/>
    </row>
    <row r="17" spans="1:6" ht="54" customHeight="1" thickBot="1" x14ac:dyDescent="0.3">
      <c r="A17" s="1" t="s">
        <v>174</v>
      </c>
      <c r="B17" s="13" t="s">
        <v>352</v>
      </c>
      <c r="C17" s="118"/>
      <c r="D17" s="115"/>
      <c r="E17" s="116"/>
      <c r="F17" s="195"/>
    </row>
    <row r="19" spans="1:6" ht="334.5" customHeight="1" x14ac:dyDescent="0.25">
      <c r="B19" s="170" t="s">
        <v>335</v>
      </c>
      <c r="C19" s="170"/>
      <c r="D19" s="170"/>
      <c r="E19" s="170"/>
      <c r="F19" s="170"/>
    </row>
  </sheetData>
  <sheetProtection password="CC2F" sheet="1" formatCells="0" formatColumns="0" formatRows="0" selectLockedCells="1" autoFilter="0"/>
  <mergeCells count="9">
    <mergeCell ref="B19:F19"/>
    <mergeCell ref="B1:F1"/>
    <mergeCell ref="B2:F2"/>
    <mergeCell ref="B3:B4"/>
    <mergeCell ref="E3:E4"/>
    <mergeCell ref="F3:F4"/>
    <mergeCell ref="D3:D4"/>
    <mergeCell ref="C3:C4"/>
    <mergeCell ref="F5:F17"/>
  </mergeCells>
  <dataValidations count="1">
    <dataValidation type="list" allowBlank="1" showInputMessage="1" showErrorMessage="1" sqref="C5:C17">
      <formula1>COTATION</formula1>
    </dataValidation>
  </dataValidations>
  <pageMargins left="0.6692913385826772" right="0.6692913385826772" top="1.299212598425197" bottom="0.51181102362204722" header="0.31496062992125984" footer="0.31496062992125984"/>
  <pageSetup paperSize="9" scale="41" orientation="portrait" r:id="rId1"/>
  <headerFooter>
    <oddHeader>&amp;L&amp;14 Instruction "Evolution offre Autisme", Annexe 2 (visa CNP n° 2015-170 du 18 décembre 2015)</oddHeader>
    <oddFooter>&amp;R&amp;P</oddFooter>
  </headerFooter>
  <colBreaks count="1" manualBreakCount="1">
    <brk id="7" max="1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P17"/>
  <sheetViews>
    <sheetView showGridLines="0" zoomScale="40" zoomScaleNormal="40" zoomScalePageLayoutView="55"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0.85546875" defaultRowHeight="14.25" x14ac:dyDescent="0.25"/>
  <cols>
    <col min="1" max="1" width="6.7109375" style="1" customWidth="1"/>
    <col min="2" max="2" width="77.140625" style="1" customWidth="1"/>
    <col min="3" max="3" width="18.140625" style="1" customWidth="1"/>
    <col min="4" max="4" width="25.85546875" style="1" customWidth="1"/>
    <col min="5" max="5" width="39.5703125" style="1" customWidth="1"/>
    <col min="6" max="6" width="35.42578125" style="1" customWidth="1"/>
    <col min="7" max="8" width="10.85546875" style="1"/>
    <col min="9" max="9" width="26.7109375" style="1" customWidth="1"/>
    <col min="10" max="10" width="24" style="1" customWidth="1"/>
    <col min="11" max="11" width="21" style="1" customWidth="1"/>
    <col min="12" max="12" width="21.85546875" style="1" customWidth="1"/>
    <col min="13" max="13" width="22.28515625" style="1" customWidth="1"/>
    <col min="14" max="14" width="17.28515625" style="1" customWidth="1"/>
    <col min="15" max="15" width="21.140625" style="1" customWidth="1"/>
    <col min="16" max="16384" width="10.85546875" style="1"/>
  </cols>
  <sheetData>
    <row r="1" spans="1:16" ht="36.75" customHeight="1" x14ac:dyDescent="0.25">
      <c r="B1" s="171" t="s">
        <v>175</v>
      </c>
      <c r="C1" s="171"/>
      <c r="D1" s="171"/>
      <c r="E1" s="171"/>
      <c r="F1" s="171"/>
    </row>
    <row r="2" spans="1:16" ht="40.5" customHeight="1" thickBot="1" x14ac:dyDescent="0.3">
      <c r="B2" s="172" t="s">
        <v>359</v>
      </c>
      <c r="C2" s="172"/>
      <c r="D2" s="172"/>
      <c r="E2" s="172"/>
      <c r="F2" s="172"/>
    </row>
    <row r="3" spans="1:16" ht="78.75" customHeight="1" x14ac:dyDescent="0.25">
      <c r="B3" s="186" t="s">
        <v>0</v>
      </c>
      <c r="C3" s="188" t="s">
        <v>1</v>
      </c>
      <c r="D3" s="173" t="s">
        <v>357</v>
      </c>
      <c r="E3" s="175" t="s">
        <v>353</v>
      </c>
      <c r="F3" s="175" t="s">
        <v>356</v>
      </c>
      <c r="I3" s="42" t="s">
        <v>1</v>
      </c>
      <c r="J3" s="52" t="s">
        <v>360</v>
      </c>
      <c r="K3" s="52" t="s">
        <v>361</v>
      </c>
      <c r="L3" s="52" t="s">
        <v>362</v>
      </c>
      <c r="M3" s="52" t="s">
        <v>363</v>
      </c>
      <c r="N3" s="52" t="s">
        <v>373</v>
      </c>
      <c r="O3" s="52" t="s">
        <v>364</v>
      </c>
      <c r="P3" s="60" t="s">
        <v>346</v>
      </c>
    </row>
    <row r="4" spans="1:16" ht="78.75" customHeight="1" x14ac:dyDescent="0.25">
      <c r="B4" s="187"/>
      <c r="C4" s="189"/>
      <c r="D4" s="174"/>
      <c r="E4" s="176"/>
      <c r="F4" s="176"/>
      <c r="I4" s="42" t="s">
        <v>175</v>
      </c>
      <c r="J4" s="2">
        <f>COUNTIF($C5:C$15,"100%")</f>
        <v>1</v>
      </c>
      <c r="K4" s="2">
        <f>COUNTIF($C5:D$15,"75%")</f>
        <v>1</v>
      </c>
      <c r="L4" s="2">
        <f>COUNTIF($C5:E$15,"50%")</f>
        <v>1</v>
      </c>
      <c r="M4" s="2">
        <f>COUNTIF($C5:F$15,"25%")</f>
        <v>3</v>
      </c>
      <c r="N4" s="2">
        <f>COUNTIF($C5:G$15,"0%")</f>
        <v>2</v>
      </c>
      <c r="O4" s="2">
        <f>COUNTIF($C5:H$15,"NA")</f>
        <v>2</v>
      </c>
      <c r="P4" s="43">
        <f>SUM(J4:O4)</f>
        <v>10</v>
      </c>
    </row>
    <row r="5" spans="1:16" ht="54.75" customHeight="1" x14ac:dyDescent="0.25">
      <c r="A5" s="1" t="s">
        <v>105</v>
      </c>
      <c r="B5" s="5" t="s">
        <v>302</v>
      </c>
      <c r="C5" s="123" t="s">
        <v>358</v>
      </c>
      <c r="D5" s="120"/>
      <c r="E5" s="95"/>
      <c r="F5" s="197"/>
      <c r="I5" s="42" t="s">
        <v>347</v>
      </c>
      <c r="J5" s="119">
        <f t="shared" ref="J5:O5" si="0">IF(ISERROR(J4/$P$4),"0%",(J4/$P$4))</f>
        <v>0.1</v>
      </c>
      <c r="K5" s="119">
        <f t="shared" si="0"/>
        <v>0.1</v>
      </c>
      <c r="L5" s="119">
        <f t="shared" si="0"/>
        <v>0.1</v>
      </c>
      <c r="M5" s="119">
        <f t="shared" si="0"/>
        <v>0.3</v>
      </c>
      <c r="N5" s="119">
        <f t="shared" si="0"/>
        <v>0.2</v>
      </c>
      <c r="O5" s="119">
        <f t="shared" si="0"/>
        <v>0.2</v>
      </c>
      <c r="P5" s="45">
        <f>SUM(J5:O5)</f>
        <v>1</v>
      </c>
    </row>
    <row r="6" spans="1:16" ht="45" customHeight="1" x14ac:dyDescent="0.25">
      <c r="A6" s="1" t="s">
        <v>106</v>
      </c>
      <c r="B6" s="5" t="s">
        <v>304</v>
      </c>
      <c r="C6" s="123">
        <v>1</v>
      </c>
      <c r="D6" s="96"/>
      <c r="E6" s="94"/>
      <c r="F6" s="198"/>
    </row>
    <row r="7" spans="1:16" ht="51.75" customHeight="1" x14ac:dyDescent="0.25">
      <c r="A7" s="1" t="s">
        <v>107</v>
      </c>
      <c r="B7" s="5" t="s">
        <v>303</v>
      </c>
      <c r="C7" s="123">
        <v>0.75</v>
      </c>
      <c r="D7" s="93"/>
      <c r="E7" s="94"/>
      <c r="F7" s="198"/>
    </row>
    <row r="8" spans="1:16" ht="44.1" customHeight="1" x14ac:dyDescent="0.25">
      <c r="A8" s="1" t="s">
        <v>108</v>
      </c>
      <c r="B8" s="5" t="s">
        <v>305</v>
      </c>
      <c r="C8" s="123">
        <v>0.25</v>
      </c>
      <c r="D8" s="93"/>
      <c r="E8" s="94"/>
      <c r="F8" s="198"/>
    </row>
    <row r="9" spans="1:16" ht="44.1" customHeight="1" x14ac:dyDescent="0.25">
      <c r="A9" s="1" t="s">
        <v>109</v>
      </c>
      <c r="B9" s="5" t="s">
        <v>306</v>
      </c>
      <c r="C9" s="123">
        <v>0.5</v>
      </c>
      <c r="D9" s="93"/>
      <c r="E9" s="94"/>
      <c r="F9" s="198"/>
    </row>
    <row r="10" spans="1:16" ht="73.5" customHeight="1" x14ac:dyDescent="0.25">
      <c r="A10" s="1" t="s">
        <v>110</v>
      </c>
      <c r="B10" s="5" t="s">
        <v>338</v>
      </c>
      <c r="C10" s="123">
        <v>0</v>
      </c>
      <c r="D10" s="93"/>
      <c r="E10" s="94"/>
      <c r="F10" s="198"/>
    </row>
    <row r="11" spans="1:16" ht="57" customHeight="1" x14ac:dyDescent="0.25">
      <c r="A11" s="1" t="s">
        <v>177</v>
      </c>
      <c r="B11" s="5" t="s">
        <v>2</v>
      </c>
      <c r="C11" s="123">
        <v>0.25</v>
      </c>
      <c r="D11" s="93"/>
      <c r="E11" s="94"/>
      <c r="F11" s="198"/>
    </row>
    <row r="12" spans="1:16" ht="106.5" customHeight="1" x14ac:dyDescent="0.25">
      <c r="A12" s="54" t="s">
        <v>178</v>
      </c>
      <c r="B12" s="53" t="s">
        <v>351</v>
      </c>
      <c r="C12" s="123">
        <v>0.25</v>
      </c>
      <c r="D12" s="96"/>
      <c r="E12" s="94"/>
      <c r="F12" s="198"/>
    </row>
    <row r="13" spans="1:16" ht="49.5" customHeight="1" x14ac:dyDescent="0.25">
      <c r="A13" s="1" t="s">
        <v>179</v>
      </c>
      <c r="B13" s="5" t="s">
        <v>176</v>
      </c>
      <c r="C13" s="123">
        <v>0</v>
      </c>
      <c r="D13" s="93"/>
      <c r="E13" s="94"/>
      <c r="F13" s="198"/>
    </row>
    <row r="14" spans="1:16" ht="50.25" customHeight="1" x14ac:dyDescent="0.25">
      <c r="A14" s="1" t="s">
        <v>180</v>
      </c>
      <c r="B14" s="5" t="s">
        <v>307</v>
      </c>
      <c r="C14" s="123" t="s">
        <v>358</v>
      </c>
      <c r="D14" s="93"/>
      <c r="E14" s="94"/>
      <c r="F14" s="198"/>
    </row>
    <row r="15" spans="1:16" ht="60.75" customHeight="1" thickBot="1" x14ac:dyDescent="0.3">
      <c r="A15" s="1" t="s">
        <v>217</v>
      </c>
      <c r="B15" s="13" t="s">
        <v>339</v>
      </c>
      <c r="C15" s="124"/>
      <c r="D15" s="115"/>
      <c r="E15" s="116"/>
      <c r="F15" s="199"/>
      <c r="J15" s="55"/>
      <c r="K15" s="55"/>
      <c r="L15" s="55"/>
    </row>
    <row r="16" spans="1:16" ht="14.1" x14ac:dyDescent="0.35">
      <c r="J16" s="55"/>
      <c r="K16" s="55"/>
      <c r="L16" s="55"/>
    </row>
    <row r="17" spans="2:12" ht="295.5" customHeight="1" x14ac:dyDescent="0.25">
      <c r="B17" s="170" t="s">
        <v>29</v>
      </c>
      <c r="C17" s="170"/>
      <c r="D17" s="170"/>
      <c r="E17" s="170"/>
      <c r="F17" s="170"/>
      <c r="J17" s="55"/>
      <c r="K17" s="55"/>
      <c r="L17" s="55"/>
    </row>
  </sheetData>
  <sheetProtection password="CC2F" sheet="1" formatCells="0" formatColumns="0" formatRows="0" selectLockedCells="1" autoFilter="0"/>
  <mergeCells count="9">
    <mergeCell ref="B17:F17"/>
    <mergeCell ref="B1:F1"/>
    <mergeCell ref="B2:F2"/>
    <mergeCell ref="B3:B4"/>
    <mergeCell ref="E3:E4"/>
    <mergeCell ref="F3:F4"/>
    <mergeCell ref="D3:D4"/>
    <mergeCell ref="C3:C4"/>
    <mergeCell ref="F5:F15"/>
  </mergeCells>
  <dataValidations count="1">
    <dataValidation type="list" allowBlank="1" showInputMessage="1" showErrorMessage="1" sqref="C5:C15">
      <formula1>COTATION</formula1>
    </dataValidation>
  </dataValidations>
  <pageMargins left="0.6692913385826772" right="0.6692913385826772" top="1.299212598425197" bottom="0.51181102362204722" header="0.31496062992125984" footer="0.31496062992125984"/>
  <pageSetup paperSize="9" scale="41" orientation="portrait" r:id="rId1"/>
  <headerFooter>
    <oddHeader>&amp;L&amp;14 Instruction "Evolution offre Autisme" , Annexe 2 (visa CNP n° 2015-170 du 18 décembre 2015)</oddHeader>
    <oddFooter>&amp;R&amp;P</oddFooter>
  </headerFooter>
  <colBreaks count="1" manualBreakCount="1">
    <brk id="7" max="1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P14"/>
  <sheetViews>
    <sheetView showGridLines="0" zoomScale="50" zoomScaleNormal="50" zoomScaleSheetLayoutView="30" zoomScalePageLayoutView="42" workbookViewId="0">
      <pane xSplit="2" ySplit="4" topLeftCell="C5" activePane="bottomRight" state="frozen"/>
      <selection pane="topRight" activeCell="C1" sqref="C1"/>
      <selection pane="bottomLeft" activeCell="A5" sqref="A5"/>
      <selection pane="bottomRight" activeCell="D5" sqref="D5"/>
    </sheetView>
  </sheetViews>
  <sheetFormatPr baseColWidth="10" defaultColWidth="10.85546875" defaultRowHeight="14.25" x14ac:dyDescent="0.25"/>
  <cols>
    <col min="1" max="1" width="6.7109375" style="1" customWidth="1"/>
    <col min="2" max="2" width="77.140625" style="1" customWidth="1"/>
    <col min="3" max="3" width="14" style="1" customWidth="1"/>
    <col min="4" max="4" width="44" style="1" customWidth="1"/>
    <col min="5" max="5" width="39.5703125" style="1" customWidth="1"/>
    <col min="6" max="6" width="32.85546875" style="1" customWidth="1"/>
    <col min="7" max="8" width="10.85546875" style="1"/>
    <col min="9" max="9" width="23.42578125" style="1" customWidth="1"/>
    <col min="10" max="10" width="28.7109375" style="1" customWidth="1"/>
    <col min="11" max="11" width="25.5703125" style="1" customWidth="1"/>
    <col min="12" max="12" width="20.42578125" style="1" customWidth="1"/>
    <col min="13" max="13" width="29" style="1" customWidth="1"/>
    <col min="14" max="14" width="17.5703125" style="1" customWidth="1"/>
    <col min="15" max="15" width="22.28515625" style="1" customWidth="1"/>
    <col min="16" max="16384" width="10.85546875" style="1"/>
  </cols>
  <sheetData>
    <row r="1" spans="1:16" ht="36.75" customHeight="1" x14ac:dyDescent="0.25">
      <c r="B1" s="171" t="s">
        <v>181</v>
      </c>
      <c r="C1" s="171"/>
      <c r="D1" s="171"/>
      <c r="E1" s="171"/>
      <c r="F1" s="171"/>
    </row>
    <row r="2" spans="1:16" ht="40.5" customHeight="1" thickBot="1" x14ac:dyDescent="0.3">
      <c r="B2" s="172" t="s">
        <v>359</v>
      </c>
      <c r="C2" s="172"/>
      <c r="D2" s="172"/>
      <c r="E2" s="172"/>
      <c r="F2" s="172"/>
    </row>
    <row r="3" spans="1:16" ht="56.25" customHeight="1" x14ac:dyDescent="0.25">
      <c r="B3" s="186" t="s">
        <v>0</v>
      </c>
      <c r="C3" s="188" t="s">
        <v>1</v>
      </c>
      <c r="D3" s="173" t="s">
        <v>357</v>
      </c>
      <c r="E3" s="175" t="s">
        <v>353</v>
      </c>
      <c r="F3" s="175" t="s">
        <v>355</v>
      </c>
      <c r="I3" s="42" t="s">
        <v>1</v>
      </c>
      <c r="J3" s="52" t="s">
        <v>360</v>
      </c>
      <c r="K3" s="52" t="s">
        <v>361</v>
      </c>
      <c r="L3" s="52" t="s">
        <v>362</v>
      </c>
      <c r="M3" s="52" t="s">
        <v>363</v>
      </c>
      <c r="N3" s="52" t="s">
        <v>373</v>
      </c>
      <c r="O3" s="52" t="s">
        <v>364</v>
      </c>
      <c r="P3" s="60" t="s">
        <v>346</v>
      </c>
    </row>
    <row r="4" spans="1:16" ht="66" customHeight="1" x14ac:dyDescent="0.25">
      <c r="B4" s="187"/>
      <c r="C4" s="189"/>
      <c r="D4" s="174"/>
      <c r="E4" s="176"/>
      <c r="F4" s="176"/>
      <c r="I4" s="42" t="s">
        <v>181</v>
      </c>
      <c r="J4" s="2">
        <f>COUNTIF($C$5:$C$12,"100%")</f>
        <v>1</v>
      </c>
      <c r="K4" s="2">
        <f>COUNTIF($C$5:$C$12,"75%")</f>
        <v>1</v>
      </c>
      <c r="L4" s="2">
        <f>COUNTIF($C$5:$C$12,"50%")</f>
        <v>1</v>
      </c>
      <c r="M4" s="2">
        <f>COUNTIF($C$5:$C$12,"25%")</f>
        <v>1</v>
      </c>
      <c r="N4" s="2">
        <f>COUNTIF($C$5:$C$12,"0%")</f>
        <v>1</v>
      </c>
      <c r="O4" s="2">
        <f>COUNTIF($C$5:$C$12,"NA")</f>
        <v>1</v>
      </c>
      <c r="P4" s="42">
        <f>SUM(J4:O4)</f>
        <v>6</v>
      </c>
    </row>
    <row r="5" spans="1:16" ht="71.25" customHeight="1" x14ac:dyDescent="0.25">
      <c r="A5" s="1" t="s">
        <v>111</v>
      </c>
      <c r="B5" s="5" t="s">
        <v>308</v>
      </c>
      <c r="C5" s="123">
        <v>0.25</v>
      </c>
      <c r="D5" s="120"/>
      <c r="E5" s="131"/>
      <c r="F5" s="197"/>
      <c r="I5" s="42" t="s">
        <v>347</v>
      </c>
      <c r="J5" s="44">
        <f t="shared" ref="J5:O5" si="0">IF(ISERROR(J4/$P$4),"0%",(J4/$P$4))</f>
        <v>0.16666666666666666</v>
      </c>
      <c r="K5" s="44">
        <f t="shared" si="0"/>
        <v>0.16666666666666666</v>
      </c>
      <c r="L5" s="44">
        <f t="shared" si="0"/>
        <v>0.16666666666666666</v>
      </c>
      <c r="M5" s="44">
        <f t="shared" si="0"/>
        <v>0.16666666666666666</v>
      </c>
      <c r="N5" s="44">
        <f t="shared" si="0"/>
        <v>0.16666666666666666</v>
      </c>
      <c r="O5" s="44">
        <f t="shared" si="0"/>
        <v>0.16666666666666666</v>
      </c>
      <c r="P5" s="122">
        <f>SUM(J5:O5)</f>
        <v>0.99999999999999989</v>
      </c>
    </row>
    <row r="6" spans="1:16" ht="45.75" customHeight="1" x14ac:dyDescent="0.25">
      <c r="A6" s="1" t="s">
        <v>112</v>
      </c>
      <c r="B6" s="6" t="s">
        <v>309</v>
      </c>
      <c r="C6" s="123">
        <v>0</v>
      </c>
      <c r="D6" s="93"/>
      <c r="E6" s="94"/>
      <c r="F6" s="198"/>
    </row>
    <row r="7" spans="1:16" ht="67.5" customHeight="1" x14ac:dyDescent="0.25">
      <c r="A7" s="1" t="s">
        <v>113</v>
      </c>
      <c r="B7" s="6" t="s">
        <v>310</v>
      </c>
      <c r="C7" s="123">
        <v>0.5</v>
      </c>
      <c r="D7" s="93"/>
      <c r="E7" s="94"/>
      <c r="F7" s="198"/>
      <c r="I7" s="132"/>
    </row>
    <row r="8" spans="1:16" ht="71.25" customHeight="1" x14ac:dyDescent="0.25">
      <c r="A8" s="1" t="s">
        <v>114</v>
      </c>
      <c r="B8" s="6" t="s">
        <v>340</v>
      </c>
      <c r="C8" s="123">
        <v>1</v>
      </c>
      <c r="D8" s="93"/>
      <c r="E8" s="94"/>
      <c r="F8" s="198"/>
    </row>
    <row r="9" spans="1:16" ht="69" customHeight="1" x14ac:dyDescent="0.25">
      <c r="A9" s="1" t="s">
        <v>115</v>
      </c>
      <c r="B9" s="6" t="s">
        <v>341</v>
      </c>
      <c r="C9" s="123">
        <v>0.75</v>
      </c>
      <c r="D9" s="93"/>
      <c r="E9" s="94"/>
      <c r="F9" s="198"/>
    </row>
    <row r="10" spans="1:16" ht="36" customHeight="1" x14ac:dyDescent="0.25">
      <c r="A10" s="1" t="s">
        <v>116</v>
      </c>
      <c r="B10" s="6" t="s">
        <v>311</v>
      </c>
      <c r="C10" s="123" t="s">
        <v>358</v>
      </c>
      <c r="D10" s="93"/>
      <c r="E10" s="94"/>
      <c r="F10" s="198"/>
    </row>
    <row r="11" spans="1:16" ht="33" customHeight="1" x14ac:dyDescent="0.25">
      <c r="A11" s="1" t="s">
        <v>117</v>
      </c>
      <c r="B11" s="6" t="s">
        <v>312</v>
      </c>
      <c r="C11" s="123"/>
      <c r="D11" s="93"/>
      <c r="E11" s="94"/>
      <c r="F11" s="198"/>
    </row>
    <row r="12" spans="1:16" ht="33.75" customHeight="1" thickBot="1" x14ac:dyDescent="0.3">
      <c r="A12" s="1" t="s">
        <v>118</v>
      </c>
      <c r="B12" s="15" t="s">
        <v>342</v>
      </c>
      <c r="C12" s="124"/>
      <c r="D12" s="115"/>
      <c r="E12" s="116"/>
      <c r="F12" s="199"/>
    </row>
    <row r="13" spans="1:16" ht="21.75" customHeight="1" x14ac:dyDescent="0.35"/>
    <row r="14" spans="1:16" ht="171" customHeight="1" x14ac:dyDescent="0.25">
      <c r="B14" s="170" t="s">
        <v>30</v>
      </c>
      <c r="C14" s="170"/>
      <c r="D14" s="170"/>
      <c r="E14" s="170"/>
      <c r="F14" s="170"/>
    </row>
  </sheetData>
  <sheetProtection password="CC2F" sheet="1" formatCells="0" formatColumns="0" formatRows="0" selectLockedCells="1"/>
  <mergeCells count="9">
    <mergeCell ref="B14:F14"/>
    <mergeCell ref="B1:F1"/>
    <mergeCell ref="B2:F2"/>
    <mergeCell ref="B3:B4"/>
    <mergeCell ref="E3:E4"/>
    <mergeCell ref="F3:F4"/>
    <mergeCell ref="D3:D4"/>
    <mergeCell ref="C3:C4"/>
    <mergeCell ref="F5:F12"/>
  </mergeCells>
  <dataValidations count="1">
    <dataValidation type="list" allowBlank="1" showInputMessage="1" showErrorMessage="1" sqref="C5:C12">
      <formula1>COTATION</formula1>
    </dataValidation>
  </dataValidations>
  <pageMargins left="0.6692913385826772" right="0.6692913385826772" top="1.299212598425197" bottom="0.51181102362204722" header="0.31496062992125984" footer="0.31496062992125984"/>
  <pageSetup paperSize="9" scale="39" orientation="portrait" r:id="rId1"/>
  <headerFooter>
    <oddHeader>&amp;L&amp;14 Instruction "Evolution offre Autisme", Annexe 2  (visa CNP n° 2015-170 du 18 décembre 2015)</oddHeader>
    <oddFooter>&amp;R&amp;P</oddFooter>
  </headerFooter>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21</vt:i4>
      </vt:variant>
    </vt:vector>
  </HeadingPairs>
  <TitlesOfParts>
    <vt:vector size="34" baseType="lpstr">
      <vt:lpstr>Page d'accueil</vt:lpstr>
      <vt:lpstr>1</vt:lpstr>
      <vt:lpstr>2</vt:lpstr>
      <vt:lpstr>3</vt:lpstr>
      <vt:lpstr>4</vt:lpstr>
      <vt:lpstr>5</vt:lpstr>
      <vt:lpstr>6</vt:lpstr>
      <vt:lpstr>7</vt:lpstr>
      <vt:lpstr>8</vt:lpstr>
      <vt:lpstr>9</vt:lpstr>
      <vt:lpstr>Leviers</vt:lpstr>
      <vt:lpstr>Graphique</vt:lpstr>
      <vt:lpstr>Menu déroulant</vt:lpstr>
      <vt:lpstr>COTATION</vt:lpstr>
      <vt:lpstr>'1'!Impression_des_titres</vt:lpstr>
      <vt:lpstr>'2'!Impression_des_titres</vt:lpstr>
      <vt:lpstr>'3'!Impression_des_titres</vt:lpstr>
      <vt:lpstr>'4'!Impression_des_titres</vt:lpstr>
      <vt:lpstr>'5'!Impression_des_titres</vt:lpstr>
      <vt:lpstr>'6'!Impression_des_titres</vt:lpstr>
      <vt:lpstr>'7'!Impression_des_titres</vt:lpstr>
      <vt:lpstr>'8'!Impression_des_titres</vt:lpstr>
      <vt:lpstr>'9'!Impression_des_titres</vt:lpstr>
      <vt:lpstr>'1'!Zone_d_impression</vt:lpstr>
      <vt:lpstr>'2'!Zone_d_impression</vt:lpstr>
      <vt:lpstr>'3'!Zone_d_impression</vt:lpstr>
      <vt:lpstr>'4'!Zone_d_impression</vt:lpstr>
      <vt:lpstr>'5'!Zone_d_impression</vt:lpstr>
      <vt:lpstr>'6'!Zone_d_impression</vt:lpstr>
      <vt:lpstr>'7'!Zone_d_impression</vt:lpstr>
      <vt:lpstr>'8'!Zone_d_impression</vt:lpstr>
      <vt:lpstr>'9'!Zone_d_impression</vt:lpstr>
      <vt:lpstr>Graphique!Zone_d_impression</vt:lpstr>
      <vt:lpstr>'Page d''accueil'!Zone_d_impression</vt:lpstr>
    </vt:vector>
  </TitlesOfParts>
  <Company>MSS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gblanco</dc:creator>
  <cp:lastModifiedBy>D GNECCHI</cp:lastModifiedBy>
  <cp:lastPrinted>2016-02-04T08:53:22Z</cp:lastPrinted>
  <dcterms:created xsi:type="dcterms:W3CDTF">2014-03-19T07:56:48Z</dcterms:created>
  <dcterms:modified xsi:type="dcterms:W3CDTF">2017-01-06T09:01:18Z</dcterms:modified>
</cp:coreProperties>
</file>